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ropbox\5 AR\1 Produção\7 Arquivos Projetos\Propostas\"/>
    </mc:Choice>
  </mc:AlternateContent>
  <bookViews>
    <workbookView xWindow="15130" yWindow="960" windowWidth="21970" windowHeight="19600"/>
  </bookViews>
  <sheets>
    <sheet name="Plan1" sheetId="1" r:id="rId1"/>
    <sheet name="Plan2" sheetId="2" r:id="rId2"/>
    <sheet name="Plan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1" l="1"/>
  <c r="C10" i="1"/>
  <c r="F9" i="1"/>
  <c r="H9" i="1"/>
  <c r="L9" i="1"/>
  <c r="F10" i="1"/>
  <c r="H10" i="1"/>
  <c r="L10" i="1"/>
  <c r="C11" i="1"/>
  <c r="F11" i="1"/>
  <c r="H11" i="1"/>
  <c r="L11" i="1"/>
  <c r="C13" i="1"/>
  <c r="F13" i="1"/>
  <c r="H13" i="1"/>
  <c r="L13" i="1"/>
  <c r="C12" i="1"/>
  <c r="F12" i="1"/>
  <c r="H12" i="1"/>
  <c r="L12" i="1"/>
  <c r="C14" i="1"/>
  <c r="F14" i="1"/>
  <c r="H14" i="1"/>
  <c r="L14" i="1"/>
  <c r="C15" i="1"/>
  <c r="F15" i="1"/>
  <c r="H15" i="1"/>
  <c r="L15" i="1"/>
  <c r="C16" i="1"/>
  <c r="F16" i="1"/>
  <c r="H16" i="1"/>
  <c r="L16" i="1"/>
  <c r="L18" i="1"/>
  <c r="G14" i="1"/>
  <c r="M14" i="1"/>
  <c r="G15" i="1"/>
  <c r="M15" i="1"/>
  <c r="G16" i="1"/>
  <c r="M16" i="1"/>
  <c r="G10" i="1"/>
  <c r="G11" i="1"/>
  <c r="G12" i="1"/>
  <c r="G13" i="1"/>
  <c r="H18" i="1"/>
  <c r="I18" i="1"/>
  <c r="J18" i="1"/>
  <c r="K18" i="1"/>
  <c r="H20" i="1"/>
  <c r="C35" i="1"/>
  <c r="G30" i="1"/>
  <c r="G31" i="1"/>
  <c r="G32" i="1"/>
  <c r="G35" i="1"/>
  <c r="G36" i="1"/>
  <c r="F29" i="1"/>
  <c r="F33" i="1"/>
  <c r="F35" i="1"/>
  <c r="F36" i="1"/>
  <c r="E27" i="1"/>
  <c r="E28" i="1"/>
  <c r="E35" i="1"/>
  <c r="E36" i="1"/>
  <c r="M10" i="1"/>
  <c r="M11" i="1"/>
  <c r="M12" i="1"/>
  <c r="M13" i="1"/>
  <c r="F18" i="1"/>
  <c r="M18" i="1"/>
  <c r="M9" i="1"/>
  <c r="C18" i="1"/>
</calcChain>
</file>

<file path=xl/sharedStrings.xml><?xml version="1.0" encoding="utf-8"?>
<sst xmlns="http://schemas.openxmlformats.org/spreadsheetml/2006/main" count="53" uniqueCount="33">
  <si>
    <t>Total</t>
  </si>
  <si>
    <t>Parcela 1</t>
  </si>
  <si>
    <t>Parcela 2</t>
  </si>
  <si>
    <t>Parcela 3</t>
  </si>
  <si>
    <t>Parcela 4</t>
  </si>
  <si>
    <t>Parcela 5</t>
  </si>
  <si>
    <t>Valor Bruto</t>
  </si>
  <si>
    <t>Impostos</t>
  </si>
  <si>
    <t>%</t>
  </si>
  <si>
    <t>MC</t>
  </si>
  <si>
    <t>Parcela 6</t>
  </si>
  <si>
    <t>Proposta</t>
  </si>
  <si>
    <t>Parcela 7</t>
  </si>
  <si>
    <t>Parcela 8</t>
  </si>
  <si>
    <t>Extras</t>
  </si>
  <si>
    <t>2101 Casa ABC</t>
  </si>
  <si>
    <t>BIM Team</t>
  </si>
  <si>
    <t>AP</t>
  </si>
  <si>
    <t>PL</t>
  </si>
  <si>
    <t>PE</t>
  </si>
  <si>
    <t>Envio das bases complementares</t>
  </si>
  <si>
    <t>Após 1a Compatibilizacao ES, AC, HI, EL, LU</t>
  </si>
  <si>
    <t>Entrega Executivo</t>
  </si>
  <si>
    <t>Aprovaçao PL Pref e Cond</t>
  </si>
  <si>
    <t>Parcelas</t>
  </si>
  <si>
    <t>15 dias após inicio do projeto</t>
  </si>
  <si>
    <t>60 dias após inicio do projeto</t>
  </si>
  <si>
    <t>Protocolo PL na Prefeitura e Condomio</t>
  </si>
  <si>
    <t>* Margem de Contribuição (MC) não é lucro</t>
  </si>
  <si>
    <t>3D Team</t>
  </si>
  <si>
    <t>Custo Direto do Projeto</t>
  </si>
  <si>
    <t>pois acima não considera seus custos fixos,</t>
  </si>
  <si>
    <t>considera apenas os custos diretos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</si>
</sst>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_ ;[Red]\-0.00\ "/>
    <numFmt numFmtId="165" formatCode="[$-416]d\-m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2" fillId="0" borderId="0" xfId="1" applyFont="1"/>
    <xf numFmtId="43" fontId="0" fillId="0" borderId="1" xfId="1" applyFont="1" applyBorder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43" fontId="2" fillId="0" borderId="0" xfId="1" applyFont="1" applyAlignment="1">
      <alignment horizontal="right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0" xfId="2" applyFont="1"/>
    <xf numFmtId="43" fontId="0" fillId="2" borderId="0" xfId="1" applyFont="1" applyFill="1"/>
    <xf numFmtId="10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9" fontId="0" fillId="0" borderId="0" xfId="2" applyFont="1" applyAlignment="1">
      <alignment horizontal="right"/>
    </xf>
    <xf numFmtId="164" fontId="3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right"/>
    </xf>
    <xf numFmtId="43" fontId="4" fillId="0" borderId="0" xfId="1" applyFont="1"/>
    <xf numFmtId="164" fontId="2" fillId="0" borderId="1" xfId="0" applyNumberFormat="1" applyFont="1" applyBorder="1"/>
    <xf numFmtId="164" fontId="2" fillId="0" borderId="1" xfId="1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43" fontId="2" fillId="0" borderId="2" xfId="1" applyFont="1" applyBorder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showGridLines="0" tabSelected="1" zoomScaleNormal="100" zoomScalePageLayoutView="132" workbookViewId="0">
      <selection activeCell="G24" sqref="G24"/>
    </sheetView>
  </sheetViews>
  <sheetFormatPr defaultColWidth="8.81640625" defaultRowHeight="14.5" x14ac:dyDescent="0.35"/>
  <cols>
    <col min="1" max="1" width="12.36328125" style="3" customWidth="1"/>
    <col min="2" max="2" width="36.6328125" style="12" bestFit="1" customWidth="1"/>
    <col min="3" max="3" width="13.453125" style="8" customWidth="1"/>
    <col min="4" max="4" width="9.453125" style="3" customWidth="1"/>
    <col min="5" max="6" width="11.7265625" style="3" customWidth="1"/>
    <col min="7" max="7" width="11.7265625" style="6" customWidth="1"/>
    <col min="8" max="11" width="11.7265625" style="3" customWidth="1"/>
    <col min="12" max="12" width="11.7265625" style="8" customWidth="1"/>
    <col min="13" max="13" width="6.81640625" style="3" customWidth="1"/>
    <col min="14" max="14" width="6.453125" style="3" customWidth="1"/>
    <col min="15" max="16" width="13" style="3" customWidth="1"/>
    <col min="17" max="16384" width="8.81640625" style="3"/>
  </cols>
  <sheetData>
    <row r="3" spans="1:13" ht="26" x14ac:dyDescent="0.6">
      <c r="A3" s="23" t="s">
        <v>15</v>
      </c>
      <c r="B3" s="11"/>
    </row>
    <row r="6" spans="1:13" x14ac:dyDescent="0.35">
      <c r="I6" s="4"/>
    </row>
    <row r="7" spans="1:13" x14ac:dyDescent="0.35">
      <c r="A7" s="28" t="s">
        <v>11</v>
      </c>
      <c r="B7" s="33"/>
      <c r="C7" s="32" t="s">
        <v>24</v>
      </c>
      <c r="D7" s="1"/>
      <c r="E7" s="28" t="s">
        <v>11</v>
      </c>
      <c r="F7" s="29" t="s">
        <v>6</v>
      </c>
      <c r="G7" s="30" t="s">
        <v>8</v>
      </c>
      <c r="H7" s="31" t="s">
        <v>7</v>
      </c>
      <c r="I7" s="31" t="s">
        <v>16</v>
      </c>
      <c r="J7" s="31" t="s">
        <v>29</v>
      </c>
      <c r="K7" s="31" t="s">
        <v>14</v>
      </c>
      <c r="L7" s="32" t="s">
        <v>9</v>
      </c>
      <c r="M7" s="5"/>
    </row>
    <row r="8" spans="1:13" x14ac:dyDescent="0.35">
      <c r="F8" s="2"/>
    </row>
    <row r="9" spans="1:13" x14ac:dyDescent="0.35">
      <c r="A9" s="3" t="s">
        <v>1</v>
      </c>
      <c r="C9" s="18">
        <v>13700</v>
      </c>
      <c r="E9" s="3" t="s">
        <v>1</v>
      </c>
      <c r="F9" s="8">
        <f>C9</f>
        <v>13700</v>
      </c>
      <c r="G9" s="19">
        <v>0.17</v>
      </c>
      <c r="H9" s="3">
        <f>-F9*G9</f>
        <v>-2329</v>
      </c>
      <c r="I9" s="3">
        <v>-2200</v>
      </c>
      <c r="K9" s="3">
        <v>-500</v>
      </c>
      <c r="L9" s="8">
        <f>F9+H9+I9+J9+K9</f>
        <v>8671</v>
      </c>
      <c r="M9" s="17">
        <f>L9/F9</f>
        <v>0.63291970802919706</v>
      </c>
    </row>
    <row r="10" spans="1:13" x14ac:dyDescent="0.35">
      <c r="A10" s="3" t="s">
        <v>2</v>
      </c>
      <c r="C10" s="8">
        <f>C$9</f>
        <v>13700</v>
      </c>
      <c r="E10" s="3" t="s">
        <v>2</v>
      </c>
      <c r="F10" s="8">
        <f t="shared" ref="F10:F15" si="0">C10</f>
        <v>13700</v>
      </c>
      <c r="G10" s="15">
        <f>G$9</f>
        <v>0.17</v>
      </c>
      <c r="H10" s="3">
        <f t="shared" ref="H10:H15" si="1">-F10*G10</f>
        <v>-2329</v>
      </c>
      <c r="I10" s="3">
        <v>-2200</v>
      </c>
      <c r="J10" s="3">
        <v>-1000</v>
      </c>
      <c r="K10" s="3">
        <v>-500</v>
      </c>
      <c r="L10" s="8">
        <f t="shared" ref="L10:L15" si="2">F10+H10+I10+J10+K10</f>
        <v>7671</v>
      </c>
      <c r="M10" s="17">
        <f t="shared" ref="M10:M18" si="3">L10/F10</f>
        <v>0.55992700729927003</v>
      </c>
    </row>
    <row r="11" spans="1:13" x14ac:dyDescent="0.35">
      <c r="A11" s="3" t="s">
        <v>3</v>
      </c>
      <c r="C11" s="8">
        <f t="shared" ref="C11:C16" si="4">C$9</f>
        <v>13700</v>
      </c>
      <c r="E11" s="3" t="s">
        <v>3</v>
      </c>
      <c r="F11" s="8">
        <f t="shared" si="0"/>
        <v>13700</v>
      </c>
      <c r="G11" s="15">
        <f t="shared" ref="G11:G16" si="5">G$9</f>
        <v>0.17</v>
      </c>
      <c r="H11" s="3">
        <f t="shared" si="1"/>
        <v>-2329</v>
      </c>
      <c r="I11" s="3">
        <v>-2200</v>
      </c>
      <c r="K11" s="3">
        <v>-500</v>
      </c>
      <c r="L11" s="8">
        <f t="shared" si="2"/>
        <v>8671</v>
      </c>
      <c r="M11" s="17">
        <f t="shared" si="3"/>
        <v>0.63291970802919706</v>
      </c>
    </row>
    <row r="12" spans="1:13" x14ac:dyDescent="0.35">
      <c r="A12" s="3" t="s">
        <v>4</v>
      </c>
      <c r="C12" s="8">
        <f t="shared" si="4"/>
        <v>13700</v>
      </c>
      <c r="E12" s="3" t="s">
        <v>4</v>
      </c>
      <c r="F12" s="8">
        <f t="shared" si="0"/>
        <v>13700</v>
      </c>
      <c r="G12" s="15">
        <f t="shared" si="5"/>
        <v>0.17</v>
      </c>
      <c r="H12" s="3">
        <f t="shared" si="1"/>
        <v>-2329</v>
      </c>
      <c r="I12" s="3">
        <v>-2200</v>
      </c>
      <c r="J12" s="3">
        <v>-1000</v>
      </c>
      <c r="K12" s="3">
        <v>-500</v>
      </c>
      <c r="L12" s="8">
        <f t="shared" si="2"/>
        <v>7671</v>
      </c>
      <c r="M12" s="17">
        <f t="shared" si="3"/>
        <v>0.55992700729927003</v>
      </c>
    </row>
    <row r="13" spans="1:13" x14ac:dyDescent="0.35">
      <c r="A13" s="3" t="s">
        <v>5</v>
      </c>
      <c r="C13" s="8">
        <f t="shared" si="4"/>
        <v>13700</v>
      </c>
      <c r="E13" s="3" t="s">
        <v>5</v>
      </c>
      <c r="F13" s="8">
        <f t="shared" si="0"/>
        <v>13700</v>
      </c>
      <c r="G13" s="15">
        <f t="shared" si="5"/>
        <v>0.17</v>
      </c>
      <c r="H13" s="3">
        <f t="shared" si="1"/>
        <v>-2329</v>
      </c>
      <c r="I13" s="3">
        <v>-2200</v>
      </c>
      <c r="K13" s="3">
        <v>-500</v>
      </c>
      <c r="L13" s="8">
        <f t="shared" si="2"/>
        <v>8671</v>
      </c>
      <c r="M13" s="17">
        <f t="shared" si="3"/>
        <v>0.63291970802919706</v>
      </c>
    </row>
    <row r="14" spans="1:13" x14ac:dyDescent="0.35">
      <c r="A14" s="3" t="s">
        <v>10</v>
      </c>
      <c r="C14" s="8">
        <f t="shared" si="4"/>
        <v>13700</v>
      </c>
      <c r="E14" s="3" t="s">
        <v>10</v>
      </c>
      <c r="F14" s="8">
        <f t="shared" si="0"/>
        <v>13700</v>
      </c>
      <c r="G14" s="15">
        <f t="shared" si="5"/>
        <v>0.17</v>
      </c>
      <c r="H14" s="3">
        <f t="shared" si="1"/>
        <v>-2329</v>
      </c>
      <c r="I14" s="3">
        <v>-2200</v>
      </c>
      <c r="K14" s="3">
        <v>-500</v>
      </c>
      <c r="L14" s="8">
        <f t="shared" si="2"/>
        <v>8671</v>
      </c>
      <c r="M14" s="17">
        <f t="shared" si="3"/>
        <v>0.63291970802919706</v>
      </c>
    </row>
    <row r="15" spans="1:13" x14ac:dyDescent="0.35">
      <c r="A15" s="3" t="s">
        <v>12</v>
      </c>
      <c r="C15" s="8">
        <f t="shared" si="4"/>
        <v>13700</v>
      </c>
      <c r="E15" s="3" t="s">
        <v>12</v>
      </c>
      <c r="F15" s="8">
        <f t="shared" si="0"/>
        <v>13700</v>
      </c>
      <c r="G15" s="15">
        <f t="shared" si="5"/>
        <v>0.17</v>
      </c>
      <c r="H15" s="3">
        <f t="shared" si="1"/>
        <v>-2329</v>
      </c>
      <c r="I15" s="3">
        <v>-2200</v>
      </c>
      <c r="K15" s="3">
        <v>-500</v>
      </c>
      <c r="L15" s="8">
        <f t="shared" si="2"/>
        <v>8671</v>
      </c>
      <c r="M15" s="17">
        <f t="shared" si="3"/>
        <v>0.63291970802919706</v>
      </c>
    </row>
    <row r="16" spans="1:13" x14ac:dyDescent="0.35">
      <c r="A16" s="3" t="s">
        <v>13</v>
      </c>
      <c r="C16" s="8">
        <f t="shared" si="4"/>
        <v>13700</v>
      </c>
      <c r="E16" s="3" t="s">
        <v>13</v>
      </c>
      <c r="F16" s="8">
        <f t="shared" ref="F16" si="6">C16</f>
        <v>13700</v>
      </c>
      <c r="G16" s="15">
        <f t="shared" si="5"/>
        <v>0.17</v>
      </c>
      <c r="H16" s="3">
        <f t="shared" ref="H16" si="7">-F16*G16</f>
        <v>-2329</v>
      </c>
      <c r="I16" s="3">
        <v>-2200</v>
      </c>
      <c r="K16" s="3">
        <v>-500</v>
      </c>
      <c r="L16" s="8">
        <f>F16+H16+I16+J16+K16</f>
        <v>8671</v>
      </c>
      <c r="M16" s="17">
        <f t="shared" si="3"/>
        <v>0.63291970802919706</v>
      </c>
    </row>
    <row r="17" spans="1:13" x14ac:dyDescent="0.35">
      <c r="A17" s="5"/>
      <c r="B17" s="13"/>
      <c r="C17" s="10"/>
      <c r="E17" s="5"/>
      <c r="F17" s="10"/>
      <c r="G17" s="16"/>
      <c r="H17" s="5"/>
      <c r="I17" s="5"/>
      <c r="J17" s="5"/>
      <c r="K17" s="5"/>
      <c r="L17" s="10"/>
      <c r="M17" s="17"/>
    </row>
    <row r="18" spans="1:13" x14ac:dyDescent="0.35">
      <c r="A18" s="1" t="s">
        <v>0</v>
      </c>
      <c r="B18" s="11"/>
      <c r="C18" s="9">
        <f>SUM(C9:C17)</f>
        <v>109600</v>
      </c>
      <c r="E18" s="1" t="s">
        <v>0</v>
      </c>
      <c r="F18" s="9">
        <f>SUM(F9:F17)</f>
        <v>109600</v>
      </c>
      <c r="G18" s="7"/>
      <c r="H18" s="2">
        <f>SUM(H9:H17)</f>
        <v>-18632</v>
      </c>
      <c r="I18" s="2">
        <f>SUM(I9:I17)</f>
        <v>-17600</v>
      </c>
      <c r="J18" s="2">
        <f>SUM(J9:J17)</f>
        <v>-2000</v>
      </c>
      <c r="K18" s="2">
        <f>SUM(K9:K17)</f>
        <v>-4000</v>
      </c>
      <c r="L18" s="9">
        <f>SUM(L9:L17)</f>
        <v>67368</v>
      </c>
      <c r="M18" s="17">
        <f t="shared" si="3"/>
        <v>0.61467153284671527</v>
      </c>
    </row>
    <row r="19" spans="1:13" x14ac:dyDescent="0.35">
      <c r="H19" s="35" t="s">
        <v>30</v>
      </c>
      <c r="I19" s="35"/>
      <c r="J19" s="35"/>
      <c r="K19" s="35"/>
    </row>
    <row r="20" spans="1:13" x14ac:dyDescent="0.35">
      <c r="H20" s="36">
        <f>SUM(H18:K18)</f>
        <v>-42232</v>
      </c>
      <c r="I20" s="36"/>
      <c r="J20" s="36"/>
      <c r="K20" s="36"/>
    </row>
    <row r="25" spans="1:13" x14ac:dyDescent="0.35">
      <c r="A25" s="34" t="s">
        <v>16</v>
      </c>
      <c r="B25" s="13"/>
      <c r="C25" s="32" t="s">
        <v>24</v>
      </c>
      <c r="E25" s="32" t="s">
        <v>17</v>
      </c>
      <c r="F25" s="32" t="s">
        <v>18</v>
      </c>
      <c r="G25" s="32" t="s">
        <v>19</v>
      </c>
      <c r="J25" s="27" t="s">
        <v>28</v>
      </c>
    </row>
    <row r="26" spans="1:13" x14ac:dyDescent="0.35">
      <c r="A26" s="20"/>
      <c r="B26"/>
      <c r="E26" s="21"/>
      <c r="F26" s="21"/>
      <c r="G26" s="21"/>
      <c r="J26" s="37" t="s">
        <v>31</v>
      </c>
    </row>
    <row r="27" spans="1:13" x14ac:dyDescent="0.35">
      <c r="A27" s="3" t="s">
        <v>1</v>
      </c>
      <c r="B27" t="s">
        <v>25</v>
      </c>
      <c r="C27" s="8">
        <v>2500</v>
      </c>
      <c r="E27" s="21">
        <f>C27</f>
        <v>2500</v>
      </c>
      <c r="F27" s="21"/>
      <c r="G27" s="21"/>
      <c r="J27" s="37" t="s">
        <v>32</v>
      </c>
    </row>
    <row r="28" spans="1:13" x14ac:dyDescent="0.35">
      <c r="A28" s="3" t="s">
        <v>2</v>
      </c>
      <c r="B28" t="s">
        <v>26</v>
      </c>
      <c r="C28" s="8">
        <v>3000</v>
      </c>
      <c r="E28" s="21">
        <f>C28</f>
        <v>3000</v>
      </c>
      <c r="F28" s="21"/>
      <c r="G28" s="21"/>
    </row>
    <row r="29" spans="1:13" x14ac:dyDescent="0.35">
      <c r="A29" s="3" t="s">
        <v>3</v>
      </c>
      <c r="B29" t="s">
        <v>27</v>
      </c>
      <c r="C29" s="8">
        <v>2000</v>
      </c>
      <c r="E29" s="21"/>
      <c r="F29" s="21">
        <f>C29</f>
        <v>2000</v>
      </c>
      <c r="G29" s="21"/>
    </row>
    <row r="30" spans="1:13" x14ac:dyDescent="0.35">
      <c r="A30" s="3" t="s">
        <v>4</v>
      </c>
      <c r="B30" t="s">
        <v>20</v>
      </c>
      <c r="C30" s="8">
        <v>2000</v>
      </c>
      <c r="E30" s="21"/>
      <c r="F30" s="21"/>
      <c r="G30" s="21">
        <f>C30</f>
        <v>2000</v>
      </c>
    </row>
    <row r="31" spans="1:13" x14ac:dyDescent="0.35">
      <c r="A31" s="3" t="s">
        <v>5</v>
      </c>
      <c r="B31" t="s">
        <v>21</v>
      </c>
      <c r="C31" s="8">
        <v>2000</v>
      </c>
      <c r="E31" s="21"/>
      <c r="F31" s="21"/>
      <c r="G31" s="21">
        <f>C31</f>
        <v>2000</v>
      </c>
    </row>
    <row r="32" spans="1:13" x14ac:dyDescent="0.35">
      <c r="A32" s="3" t="s">
        <v>10</v>
      </c>
      <c r="B32" t="s">
        <v>22</v>
      </c>
      <c r="C32" s="8">
        <v>4000</v>
      </c>
      <c r="E32" s="21"/>
      <c r="F32" s="21"/>
      <c r="G32" s="21">
        <f>C32</f>
        <v>4000</v>
      </c>
    </row>
    <row r="33" spans="1:8" x14ac:dyDescent="0.35">
      <c r="A33" s="3" t="s">
        <v>12</v>
      </c>
      <c r="B33" t="s">
        <v>23</v>
      </c>
      <c r="C33" s="8">
        <v>2100</v>
      </c>
      <c r="E33" s="21"/>
      <c r="F33" s="21">
        <f>C33</f>
        <v>2100</v>
      </c>
      <c r="G33" s="21"/>
    </row>
    <row r="34" spans="1:8" x14ac:dyDescent="0.35">
      <c r="A34" s="24"/>
      <c r="B34" s="25"/>
      <c r="C34" s="10"/>
      <c r="E34" s="26"/>
      <c r="F34" s="26"/>
      <c r="G34" s="26"/>
      <c r="H34" s="26"/>
    </row>
    <row r="35" spans="1:8" x14ac:dyDescent="0.35">
      <c r="A35" s="1" t="s">
        <v>0</v>
      </c>
      <c r="B35" s="11"/>
      <c r="C35" s="9">
        <f>SUM(C26:C34)</f>
        <v>17600</v>
      </c>
      <c r="E35" s="14">
        <f t="shared" ref="E35:H35" si="8">SUM(E27:E34)</f>
        <v>5500</v>
      </c>
      <c r="F35" s="14">
        <f t="shared" si="8"/>
        <v>4100</v>
      </c>
      <c r="G35" s="14">
        <f t="shared" si="8"/>
        <v>8000</v>
      </c>
      <c r="H35" s="38">
        <f>SUM(E35:G35)</f>
        <v>17600</v>
      </c>
    </row>
    <row r="36" spans="1:8" x14ac:dyDescent="0.35">
      <c r="A36" s="20"/>
      <c r="B36"/>
      <c r="E36" s="22">
        <f>E35/C35</f>
        <v>0.3125</v>
      </c>
      <c r="F36" s="22">
        <f>F35/C35</f>
        <v>0.23295454545454544</v>
      </c>
      <c r="G36" s="22">
        <f>G35/C35</f>
        <v>0.45454545454545453</v>
      </c>
    </row>
  </sheetData>
  <mergeCells count="2">
    <mergeCell ref="H19:K19"/>
    <mergeCell ref="H20:K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LM</cp:lastModifiedBy>
  <dcterms:created xsi:type="dcterms:W3CDTF">2014-09-19T15:46:57Z</dcterms:created>
  <dcterms:modified xsi:type="dcterms:W3CDTF">2021-03-02T09:52:52Z</dcterms:modified>
</cp:coreProperties>
</file>