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4"/>
  </sheets>
  <definedNames/>
  <calcPr/>
</workbook>
</file>

<file path=xl/sharedStrings.xml><?xml version="1.0" encoding="utf-8"?>
<sst xmlns="http://schemas.openxmlformats.org/spreadsheetml/2006/main" count="27" uniqueCount="22">
  <si>
    <t>PLANILHA DE CASHBACK</t>
  </si>
  <si>
    <t>ANÁLISE DOS ÚLTIMOS 6 MESES</t>
  </si>
  <si>
    <t>INVESTIMENTO ATUAL</t>
  </si>
  <si>
    <t>QUANTIDADE DE PEDIDOS ATUAIS - NOVOS CLIENTES</t>
  </si>
  <si>
    <t>CAC ATUAL</t>
  </si>
  <si>
    <t>TICKET MÉDIO</t>
  </si>
  <si>
    <t>% DE CAC / TICKET</t>
  </si>
  <si>
    <t>LTV ATUAL</t>
  </si>
  <si>
    <t>% DE LTV / TICKET</t>
  </si>
  <si>
    <t>MÉDIA DE RECOMPRA</t>
  </si>
  <si>
    <t>META DE RECOMPRA</t>
  </si>
  <si>
    <t>LTV META</t>
  </si>
  <si>
    <t>CASHBACK PROPOSTO</t>
  </si>
  <si>
    <t>VALOR CASHBACK</t>
  </si>
  <si>
    <t>REDUÇÃO DO CAC MÉDIO</t>
  </si>
  <si>
    <t>TAXA RECOMPRA ESPERADA</t>
  </si>
  <si>
    <t>PEDIDOS ESPERADOS</t>
  </si>
  <si>
    <t>FATURAMENTO ATUAL</t>
  </si>
  <si>
    <t>FATURAMENTO INCREMENTAL</t>
  </si>
  <si>
    <t>FATURAMENTO TOTAL</t>
  </si>
  <si>
    <t>ROI ANTES</t>
  </si>
  <si>
    <t>ROI DEPOIS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</si>
</sst>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R$ -416]#,##0.00"/>
    <numFmt numFmtId="165" formatCode="#,##0.0"/>
  </numFmts>
  <fonts count="6">
    <font>
      <sz val="10.0"/>
      <color rgb="FF000000"/>
      <name val="Arial"/>
      <scheme val="minor"/>
    </font>
    <font>
      <b/>
      <sz val="16.0"/>
      <color theme="1"/>
      <name val="Arial"/>
      <scheme val="minor"/>
    </font>
    <font>
      <color theme="1"/>
      <name val="Arial"/>
      <scheme val="minor"/>
    </font>
    <font>
      <b/>
      <i/>
      <color theme="1"/>
      <name val="Arial"/>
      <scheme val="minor"/>
    </font>
    <font>
      <b/>
      <color theme="1"/>
      <name val="Arial"/>
      <scheme val="minor"/>
    </font>
    <font>
      <color rgb="FF6AA84F"/>
      <name val="Arial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F4CCCC"/>
        <bgColor rgb="FFF4CCCC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</fills>
  <borders count="1">
    <border/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2" numFmtId="0" xfId="0" applyAlignment="1" applyFont="1">
      <alignment horizontal="center"/>
    </xf>
    <xf borderId="0" fillId="0" fontId="3" numFmtId="0" xfId="0" applyAlignment="1" applyFont="1">
      <alignment horizontal="center" readingOrder="0"/>
    </xf>
    <xf borderId="0" fillId="2" fontId="4" numFmtId="0" xfId="0" applyAlignment="1" applyFill="1" applyFont="1">
      <alignment horizontal="center" readingOrder="0"/>
    </xf>
    <xf borderId="0" fillId="0" fontId="2" numFmtId="164" xfId="0" applyAlignment="1" applyFont="1" applyNumberFormat="1">
      <alignment horizontal="center" readingOrder="0"/>
    </xf>
    <xf borderId="0" fillId="0" fontId="2" numFmtId="1" xfId="0" applyAlignment="1" applyFont="1" applyNumberFormat="1">
      <alignment horizontal="center" readingOrder="0"/>
    </xf>
    <xf borderId="0" fillId="3" fontId="2" numFmtId="10" xfId="0" applyAlignment="1" applyFill="1" applyFont="1" applyNumberFormat="1">
      <alignment horizontal="center"/>
    </xf>
    <xf borderId="0" fillId="4" fontId="2" numFmtId="10" xfId="0" applyAlignment="1" applyFill="1" applyFont="1" applyNumberFormat="1">
      <alignment horizontal="center"/>
    </xf>
    <xf borderId="0" fillId="0" fontId="2" numFmtId="164" xfId="0" applyAlignment="1" applyFont="1" applyNumberFormat="1">
      <alignment horizontal="center"/>
    </xf>
    <xf borderId="0" fillId="0" fontId="2" numFmtId="165" xfId="0" applyAlignment="1" applyFont="1" applyNumberFormat="1">
      <alignment horizontal="center" readingOrder="0"/>
    </xf>
    <xf borderId="0" fillId="0" fontId="2" numFmtId="3" xfId="0" applyAlignment="1" applyFont="1" applyNumberFormat="1">
      <alignment horizontal="center" readingOrder="0"/>
    </xf>
    <xf borderId="0" fillId="0" fontId="2" numFmtId="164" xfId="0" applyAlignment="1" applyFont="1" applyNumberFormat="1">
      <alignment horizontal="center"/>
    </xf>
    <xf borderId="0" fillId="0" fontId="2" numFmtId="10" xfId="0" applyFont="1" applyNumberFormat="1"/>
    <xf borderId="0" fillId="0" fontId="2" numFmtId="9" xfId="0" applyAlignment="1" applyFont="1" applyNumberFormat="1">
      <alignment horizontal="center" readingOrder="0"/>
    </xf>
    <xf borderId="0" fillId="5" fontId="2" numFmtId="10" xfId="0" applyAlignment="1" applyFill="1" applyFont="1" applyNumberFormat="1">
      <alignment horizontal="center"/>
    </xf>
    <xf borderId="0" fillId="0" fontId="2" numFmtId="164" xfId="0" applyFont="1" applyNumberFormat="1"/>
    <xf borderId="0" fillId="0" fontId="5" numFmtId="10" xfId="0" applyAlignment="1" applyFont="1" applyNumberFormat="1">
      <alignment horizontal="center"/>
    </xf>
    <xf borderId="0" fillId="0" fontId="2" numFmtId="1" xfId="0" applyAlignment="1" applyFont="1" applyNumberFormat="1">
      <alignment horizontal="center"/>
    </xf>
    <xf borderId="0" fillId="5" fontId="2" numFmtId="164" xfId="0" applyAlignment="1" applyFont="1" applyNumberFormat="1">
      <alignment horizontal="center"/>
    </xf>
    <xf borderId="0" fillId="3" fontId="2" numFmtId="2" xfId="0" applyAlignment="1" applyFont="1" applyNumberFormat="1">
      <alignment horizontal="center"/>
    </xf>
    <xf borderId="0" fillId="5" fontId="2" numFmtId="2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3" width="29.5"/>
    <col customWidth="1" min="4" max="4" width="8.75"/>
    <col customWidth="1" min="5" max="7" width="23.13"/>
  </cols>
  <sheetData>
    <row r="1">
      <c r="A1" s="1" t="s">
        <v>0</v>
      </c>
    </row>
    <row r="2">
      <c r="A2" s="2"/>
      <c r="B2" s="2"/>
      <c r="C2" s="2"/>
    </row>
    <row r="3">
      <c r="A3" s="3" t="s">
        <v>1</v>
      </c>
    </row>
    <row r="5">
      <c r="A5" s="4" t="s">
        <v>2</v>
      </c>
      <c r="B5" s="4" t="s">
        <v>3</v>
      </c>
    </row>
    <row r="6">
      <c r="A6" s="5">
        <v>5000.0</v>
      </c>
      <c r="B6" s="6">
        <v>105.0</v>
      </c>
    </row>
    <row r="8">
      <c r="A8" s="4" t="s">
        <v>4</v>
      </c>
      <c r="B8" s="4" t="s">
        <v>5</v>
      </c>
      <c r="C8" s="4" t="s">
        <v>6</v>
      </c>
    </row>
    <row r="9">
      <c r="A9" s="5">
        <f>A6/B6</f>
        <v>47.61904762</v>
      </c>
      <c r="B9" s="5">
        <v>220.0</v>
      </c>
      <c r="C9" s="7">
        <f>A9/B9</f>
        <v>0.2164502165</v>
      </c>
    </row>
    <row r="10">
      <c r="A10" s="2"/>
      <c r="B10" s="2"/>
      <c r="C10" s="2"/>
    </row>
    <row r="11">
      <c r="A11" s="4" t="s">
        <v>4</v>
      </c>
      <c r="B11" s="4" t="s">
        <v>7</v>
      </c>
      <c r="C11" s="4" t="s">
        <v>8</v>
      </c>
    </row>
    <row r="12">
      <c r="A12" s="5">
        <f>A9</f>
        <v>47.61904762</v>
      </c>
      <c r="B12" s="5">
        <v>315.0</v>
      </c>
      <c r="C12" s="8">
        <f>A12/B12</f>
        <v>0.1511715797</v>
      </c>
    </row>
    <row r="13">
      <c r="A13" s="9"/>
      <c r="B13" s="9"/>
    </row>
    <row r="14">
      <c r="A14" s="4" t="s">
        <v>9</v>
      </c>
      <c r="B14" s="4" t="s">
        <v>10</v>
      </c>
      <c r="C14" s="4" t="s">
        <v>11</v>
      </c>
    </row>
    <row r="15">
      <c r="A15" s="10">
        <f>B12/B9</f>
        <v>1.431818182</v>
      </c>
      <c r="B15" s="11">
        <v>2.0</v>
      </c>
      <c r="C15" s="12">
        <f>B12/A15*B15</f>
        <v>440</v>
      </c>
    </row>
    <row r="17">
      <c r="A17" s="4" t="s">
        <v>12</v>
      </c>
      <c r="B17" s="4" t="s">
        <v>13</v>
      </c>
      <c r="C17" s="4" t="s">
        <v>14</v>
      </c>
      <c r="D17" s="13"/>
    </row>
    <row r="18">
      <c r="A18" s="14">
        <v>0.15</v>
      </c>
      <c r="B18" s="9">
        <f>B9*0.15</f>
        <v>33</v>
      </c>
      <c r="C18" s="15">
        <f>(A9-B18)/A9*1</f>
        <v>0.307</v>
      </c>
      <c r="D18" s="16">
        <f>B18*5</f>
        <v>165</v>
      </c>
    </row>
    <row r="20">
      <c r="A20" s="4" t="s">
        <v>4</v>
      </c>
      <c r="B20" s="4" t="s">
        <v>11</v>
      </c>
      <c r="C20" s="4" t="s">
        <v>11</v>
      </c>
    </row>
    <row r="21">
      <c r="A21" s="5">
        <f>A9</f>
        <v>47.61904762</v>
      </c>
      <c r="B21" s="5">
        <f>C15</f>
        <v>440</v>
      </c>
      <c r="C21" s="15">
        <f>A21/B21</f>
        <v>0.1082251082</v>
      </c>
      <c r="D21" s="17">
        <f>C21-C12</f>
        <v>-0.04294647152</v>
      </c>
    </row>
    <row r="23">
      <c r="A23" s="4" t="s">
        <v>3</v>
      </c>
      <c r="C23" s="4" t="s">
        <v>15</v>
      </c>
    </row>
    <row r="24">
      <c r="A24" s="6">
        <f>B6</f>
        <v>105</v>
      </c>
      <c r="C24" s="14">
        <v>0.2</v>
      </c>
    </row>
    <row r="25">
      <c r="E25" s="13"/>
    </row>
    <row r="26">
      <c r="A26" s="4" t="s">
        <v>16</v>
      </c>
      <c r="B26" s="4" t="s">
        <v>17</v>
      </c>
      <c r="C26" s="4" t="s">
        <v>18</v>
      </c>
    </row>
    <row r="27">
      <c r="A27" s="18">
        <f>A24*0.2</f>
        <v>21</v>
      </c>
      <c r="B27" s="9">
        <f>B6*B9</f>
        <v>23100</v>
      </c>
      <c r="C27" s="19">
        <f>A27*B9</f>
        <v>4620</v>
      </c>
    </row>
    <row r="28">
      <c r="A28" s="2"/>
      <c r="B28" s="2"/>
      <c r="C28" s="2"/>
    </row>
    <row r="29">
      <c r="A29" s="4" t="s">
        <v>19</v>
      </c>
      <c r="B29" s="4" t="s">
        <v>20</v>
      </c>
      <c r="C29" s="4" t="s">
        <v>21</v>
      </c>
    </row>
    <row r="30">
      <c r="A30" s="9">
        <f>B27+C27</f>
        <v>27720</v>
      </c>
      <c r="B30" s="20">
        <f>B27/A6</f>
        <v>4.62</v>
      </c>
      <c r="C30" s="21">
        <f>A30/A6</f>
        <v>5.544</v>
      </c>
    </row>
    <row r="31">
      <c r="A31" s="2"/>
      <c r="B31" s="2"/>
      <c r="C31" s="2"/>
    </row>
    <row r="32">
      <c r="A32" s="2"/>
      <c r="B32" s="2"/>
      <c r="C32" s="2"/>
    </row>
    <row r="33">
      <c r="A33" s="2"/>
      <c r="B33" s="2"/>
      <c r="C33" s="2"/>
    </row>
    <row r="34">
      <c r="A34" s="2"/>
      <c r="B34" s="2"/>
      <c r="C34" s="2"/>
    </row>
    <row r="35">
      <c r="A35" s="2"/>
      <c r="B35" s="2"/>
      <c r="C35" s="2"/>
    </row>
    <row r="36">
      <c r="A36" s="2"/>
      <c r="B36" s="2"/>
      <c r="C36" s="2"/>
    </row>
    <row r="37">
      <c r="A37" s="2"/>
      <c r="B37" s="2"/>
      <c r="C37" s="2"/>
    </row>
    <row r="38">
      <c r="A38" s="2"/>
      <c r="B38" s="2"/>
      <c r="C38" s="2"/>
    </row>
  </sheetData>
  <mergeCells count="6">
    <mergeCell ref="A1:C1"/>
    <mergeCell ref="A3:C3"/>
    <mergeCell ref="B5:C5"/>
    <mergeCell ref="B6:C6"/>
    <mergeCell ref="A23:B23"/>
    <mergeCell ref="A24:B24"/>
  </mergeCells>
  <drawing r:id="rId1"/>
</worksheet>
</file>