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>
    <definedName hidden="1" localSheetId="0" name="_xlnm._FilterDatabase">'Página1'!$F$2:$F$13</definedName>
  </definedNames>
  <calcPr/>
</workbook>
</file>

<file path=xl/sharedStrings.xml><?xml version="1.0" encoding="utf-8"?>
<sst xmlns="http://schemas.openxmlformats.org/spreadsheetml/2006/main" count="12" uniqueCount="12">
  <si>
    <t>Código SELIC</t>
  </si>
  <si>
    <t>Data Base/Emissão</t>
  </si>
  <si>
    <t>Data de Vencimento</t>
  </si>
  <si>
    <t>Tx. Compra</t>
  </si>
  <si>
    <t>Tx. Venda</t>
  </si>
  <si>
    <t>PU</t>
  </si>
  <si>
    <t>Intervalo Indicativo</t>
  </si>
  <si>
    <t>Tx. Indicativas</t>
  </si>
  <si>
    <t>Mínimo (D0)</t>
  </si>
  <si>
    <t>Máximo (D0)</t>
  </si>
  <si>
    <t>Mínimo (D+1)</t>
  </si>
  <si>
    <t>Máximo (D+1)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</si>
</sst>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3">
    <font>
      <sz val="10.0"/>
      <color rgb="FF000000"/>
      <name val="Arial"/>
      <scheme val="minor"/>
    </font>
    <font>
      <b/>
      <sz val="8.0"/>
      <color rgb="FF666666"/>
      <name val="Verdana"/>
    </font>
    <font>
      <sz val="8.0"/>
      <color rgb="FF666666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bottom"/>
    </xf>
    <xf borderId="0" fillId="2" fontId="2" numFmtId="0" xfId="0" applyAlignment="1" applyFont="1">
      <alignment horizontal="center" readingOrder="0" vertical="bottom"/>
    </xf>
    <xf borderId="0" fillId="2" fontId="2" numFmtId="164" xfId="0" applyAlignment="1" applyFont="1" applyNumberFormat="1">
      <alignment horizontal="center" readingOrder="0" vertical="bottom"/>
    </xf>
    <xf borderId="0" fillId="2" fontId="2" numFmtId="10" xfId="0" applyAlignment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Tx. Indicativas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'Página1'!$C$3:$C$13</c:f>
            </c:strRef>
          </c:cat>
          <c:val>
            <c:numRef>
              <c:f>'Página1'!$F$3:$F$13</c:f>
              <c:numCache/>
            </c:numRef>
          </c:val>
          <c:smooth val="0"/>
        </c:ser>
        <c:axId val="2098216943"/>
        <c:axId val="1906039757"/>
      </c:lineChart>
      <c:catAx>
        <c:axId val="20982169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06039757"/>
      </c:catAx>
      <c:valAx>
        <c:axId val="1906039757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Tx. Indicativas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9821694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942975</xdr:colOff>
      <xdr:row>16</xdr:row>
      <xdr:rowOff>38100</xdr:rowOff>
    </xdr:from>
    <xdr:ext cx="9686925" cy="52673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0"/>
    <col customWidth="1" min="2" max="2" width="15.63"/>
    <col customWidth="1" min="3" max="3" width="16.13"/>
    <col customWidth="1" min="4" max="4" width="9.5"/>
    <col customWidth="1" min="5" max="5" width="8.38"/>
    <col customWidth="1" min="6" max="6" width="14.38"/>
    <col customWidth="1" min="7" max="7" width="9.13"/>
    <col customWidth="1" min="8" max="8" width="16.0"/>
    <col customWidth="1" min="9" max="9" width="10.75"/>
    <col customWidth="1" min="10" max="10" width="11.5"/>
    <col customWidth="1" min="11" max="11" width="11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</row>
    <row r="2">
      <c r="F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>
      <c r="A3" s="2">
        <v>100000.0</v>
      </c>
      <c r="B3" s="3">
        <v>43833.0</v>
      </c>
      <c r="C3" s="3">
        <v>45292.0</v>
      </c>
      <c r="D3" s="2">
        <v>12.2265</v>
      </c>
      <c r="E3" s="2">
        <v>12.18</v>
      </c>
      <c r="F3" s="4">
        <f>12.2044/100</f>
        <v>0.122044</v>
      </c>
      <c r="G3" s="2">
        <v>972.510797</v>
      </c>
      <c r="H3" s="2">
        <v>12.1222</v>
      </c>
      <c r="I3" s="2">
        <v>12.2992</v>
      </c>
      <c r="J3" s="2">
        <v>12.13</v>
      </c>
      <c r="K3" s="2">
        <v>12.3087</v>
      </c>
    </row>
    <row r="4">
      <c r="A4" s="2">
        <v>100000.0</v>
      </c>
      <c r="B4" s="3">
        <v>44568.0</v>
      </c>
      <c r="C4" s="3">
        <v>45383.0</v>
      </c>
      <c r="D4" s="2">
        <v>11.8037</v>
      </c>
      <c r="E4" s="2">
        <v>11.765</v>
      </c>
      <c r="F4" s="4">
        <f>11.7866/100</f>
        <v>0.117866</v>
      </c>
      <c r="G4" s="2">
        <v>947.486907</v>
      </c>
      <c r="H4" s="2">
        <v>11.5841</v>
      </c>
      <c r="I4" s="2">
        <v>11.9145</v>
      </c>
      <c r="J4" s="2">
        <v>11.6318</v>
      </c>
      <c r="K4" s="2">
        <v>11.9595</v>
      </c>
    </row>
    <row r="5">
      <c r="A5" s="2">
        <v>100000.0</v>
      </c>
      <c r="B5" s="3">
        <v>44204.0</v>
      </c>
      <c r="C5" s="3">
        <v>45474.0</v>
      </c>
      <c r="D5" s="2">
        <v>11.4305</v>
      </c>
      <c r="E5" s="2">
        <v>11.3946</v>
      </c>
      <c r="F5" s="4">
        <f>11.4115/100</f>
        <v>0.114115</v>
      </c>
      <c r="G5" s="2">
        <v>923.735012</v>
      </c>
      <c r="H5" s="2">
        <v>11.0784</v>
      </c>
      <c r="I5" s="2">
        <v>11.5868</v>
      </c>
      <c r="J5" s="2">
        <v>11.1685</v>
      </c>
      <c r="K5" s="2">
        <v>11.6744</v>
      </c>
    </row>
    <row r="6">
      <c r="A6" s="2">
        <v>100000.0</v>
      </c>
      <c r="B6" s="3">
        <v>44750.0</v>
      </c>
      <c r="C6" s="3">
        <v>45566.0</v>
      </c>
      <c r="D6" s="2">
        <v>11.1496</v>
      </c>
      <c r="E6" s="2">
        <v>11.108</v>
      </c>
      <c r="F6" s="4">
        <f>11.1303/100</f>
        <v>0.111303</v>
      </c>
      <c r="G6" s="2">
        <v>900.221514</v>
      </c>
      <c r="H6" s="2">
        <v>10.7386</v>
      </c>
      <c r="I6" s="2">
        <v>11.333</v>
      </c>
      <c r="J6" s="2">
        <v>10.8654</v>
      </c>
      <c r="K6" s="2">
        <v>11.4585</v>
      </c>
    </row>
    <row r="7">
      <c r="A7" s="2">
        <v>100000.0</v>
      </c>
      <c r="B7" s="3">
        <v>43132.0</v>
      </c>
      <c r="C7" s="3">
        <v>45658.0</v>
      </c>
      <c r="D7" s="2">
        <v>10.9979</v>
      </c>
      <c r="E7" s="2">
        <v>10.9716</v>
      </c>
      <c r="F7" s="4">
        <f>10.984/100</f>
        <v>0.10984</v>
      </c>
      <c r="G7" s="2">
        <v>877.858529</v>
      </c>
      <c r="H7" s="2">
        <v>10.5256</v>
      </c>
      <c r="I7" s="2">
        <v>11.1862</v>
      </c>
      <c r="J7" s="2">
        <v>10.6915</v>
      </c>
      <c r="K7" s="2">
        <v>11.3512</v>
      </c>
    </row>
    <row r="8">
      <c r="A8" s="2">
        <v>100000.0</v>
      </c>
      <c r="B8" s="3">
        <v>44932.0</v>
      </c>
      <c r="C8" s="3">
        <v>45748.0</v>
      </c>
      <c r="D8" s="2">
        <v>10.951</v>
      </c>
      <c r="E8" s="2">
        <v>10.9383</v>
      </c>
      <c r="F8" s="4">
        <f>10.945/100</f>
        <v>0.10945</v>
      </c>
      <c r="G8" s="2">
        <v>856.438921</v>
      </c>
      <c r="H8" s="2">
        <v>10.4359</v>
      </c>
      <c r="I8" s="2">
        <v>11.1453</v>
      </c>
      <c r="J8" s="2">
        <v>10.6262</v>
      </c>
      <c r="K8" s="2">
        <v>11.3347</v>
      </c>
    </row>
    <row r="9">
      <c r="A9" s="2">
        <v>100000.0</v>
      </c>
      <c r="B9" s="3">
        <v>44568.0</v>
      </c>
      <c r="C9" s="3">
        <v>45839.0</v>
      </c>
      <c r="D9" s="2">
        <v>10.8887</v>
      </c>
      <c r="E9" s="2">
        <v>10.8765</v>
      </c>
      <c r="F9" s="4">
        <f>10.883/100</f>
        <v>0.10883</v>
      </c>
      <c r="G9" s="2">
        <v>835.984931</v>
      </c>
      <c r="H9" s="2">
        <v>10.3102</v>
      </c>
      <c r="I9" s="2">
        <v>11.0697</v>
      </c>
      <c r="J9" s="2">
        <v>10.5305</v>
      </c>
      <c r="K9" s="2">
        <v>11.2892</v>
      </c>
    </row>
    <row r="10">
      <c r="A10" s="2">
        <v>100000.0</v>
      </c>
      <c r="B10" s="3">
        <v>45114.0</v>
      </c>
      <c r="C10" s="3">
        <v>45931.0</v>
      </c>
      <c r="D10" s="2">
        <v>10.8602</v>
      </c>
      <c r="E10" s="2">
        <v>10.8476</v>
      </c>
      <c r="F10" s="4">
        <f>10.854/100</f>
        <v>0.10854</v>
      </c>
      <c r="G10" s="2">
        <v>814.09455</v>
      </c>
      <c r="H10" s="2">
        <v>10.2513</v>
      </c>
      <c r="I10" s="2">
        <v>11.0479</v>
      </c>
      <c r="J10" s="2">
        <v>10.4742</v>
      </c>
      <c r="K10" s="2">
        <v>11.2704</v>
      </c>
    </row>
    <row r="11">
      <c r="A11" s="2">
        <v>100000.0</v>
      </c>
      <c r="B11" s="3">
        <v>43864.0</v>
      </c>
      <c r="C11" s="3">
        <v>46023.0</v>
      </c>
      <c r="D11" s="2">
        <v>10.8669</v>
      </c>
      <c r="E11" s="2">
        <v>10.851</v>
      </c>
      <c r="F11" s="4">
        <f>10.8593/100</f>
        <v>0.108593</v>
      </c>
      <c r="G11" s="2">
        <v>792.656519</v>
      </c>
      <c r="H11" s="2">
        <v>10.2263</v>
      </c>
      <c r="I11" s="2">
        <v>11.0463</v>
      </c>
      <c r="J11" s="2">
        <v>10.4603</v>
      </c>
      <c r="K11" s="2">
        <v>11.28</v>
      </c>
    </row>
    <row r="12">
      <c r="A12" s="2">
        <v>100000.0</v>
      </c>
      <c r="B12" s="3">
        <v>44932.0</v>
      </c>
      <c r="C12" s="3">
        <v>46204.0</v>
      </c>
      <c r="D12" s="2">
        <v>11.0098</v>
      </c>
      <c r="E12" s="2">
        <v>10.996</v>
      </c>
      <c r="F12" s="4">
        <f>11.004/100</f>
        <v>0.11004</v>
      </c>
      <c r="G12" s="2">
        <v>751.378071</v>
      </c>
      <c r="H12" s="2">
        <v>10.3517</v>
      </c>
      <c r="I12" s="2">
        <v>11.192</v>
      </c>
      <c r="J12" s="2">
        <v>10.5831</v>
      </c>
      <c r="K12" s="2">
        <v>11.4233</v>
      </c>
    </row>
    <row r="13">
      <c r="A13" s="2">
        <v>100000.0</v>
      </c>
      <c r="B13" s="3">
        <v>45114.0</v>
      </c>
      <c r="C13" s="3">
        <v>46569.0</v>
      </c>
      <c r="D13" s="2">
        <v>11.2739</v>
      </c>
      <c r="E13" s="2">
        <v>11.2604</v>
      </c>
      <c r="F13" s="4">
        <f>11.267/100</f>
        <v>0.11267</v>
      </c>
      <c r="G13" s="2">
        <v>671.215619</v>
      </c>
      <c r="H13" s="2">
        <v>10.6174</v>
      </c>
      <c r="I13" s="2">
        <v>11.4608</v>
      </c>
      <c r="J13" s="2">
        <v>10.8364</v>
      </c>
      <c r="K13" s="2">
        <v>11.6799</v>
      </c>
    </row>
  </sheetData>
  <autoFilter ref="$F$2:$F$13"/>
  <mergeCells count="7">
    <mergeCell ref="A1:A2"/>
    <mergeCell ref="B1:B2"/>
    <mergeCell ref="C1:C2"/>
    <mergeCell ref="D1:D2"/>
    <mergeCell ref="E1:E2"/>
    <mergeCell ref="G1:G2"/>
    <mergeCell ref="H1:K1"/>
  </mergeCells>
  <drawing r:id="rId1"/>
</worksheet>
</file>