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Sheet1" sheetId="1" r:id="rId1"/>
    <sheet name="Sheet2" sheetId="2" r:id="rId2"/>
    <sheet name="Sheet3" sheetId="3" r:id="rId3"/>
  </sheets>
  <definedNames>
    <definedName name="ContractsAdded">Sheet1!#REF!</definedName>
    <definedName name="ddn">Sheet1!#REF!</definedName>
    <definedName name="Delta">Sheet1!$H$8</definedName>
    <definedName name="InitContracts">Sheet1!$H$7</definedName>
    <definedName name="MaxContracts">Sheet1!#REF!</definedName>
    <definedName name="Minamt">Sheet1!$H$6</definedName>
    <definedName name="sdm">Sheet1!#REF!</definedName>
    <definedName name="stequity">Sheet1!$H$5</definedName>
    <definedName name="winflg">Sheet1!#REF!</definedName>
  </definedNames>
  <calcPr calcId="124519"/>
</workbook>
</file>

<file path=xl/calcChain.xml><?xml version="1.0" encoding="utf-8"?>
<calcChain xmlns="http://schemas.openxmlformats.org/spreadsheetml/2006/main">
  <c r="E14" i="1"/>
  <c r="F14" s="1"/>
  <c r="H14" s="1"/>
  <c r="C8"/>
  <c r="C9" s="1"/>
  <c r="G14" l="1"/>
  <c r="E15" l="1"/>
  <c r="F15" l="1"/>
  <c r="H15" l="1"/>
  <c r="G15"/>
  <c r="E16" l="1"/>
  <c r="F16" l="1"/>
  <c r="H16" l="1"/>
  <c r="G16"/>
  <c r="E17" l="1"/>
  <c r="F17" l="1"/>
  <c r="H17" l="1"/>
  <c r="G17"/>
  <c r="E18" l="1"/>
  <c r="F18" s="1"/>
  <c r="H18" l="1"/>
  <c r="G18"/>
  <c r="E19" l="1"/>
  <c r="F19" s="1"/>
  <c r="H19" s="1"/>
  <c r="G19" l="1"/>
  <c r="E20" l="1"/>
  <c r="F20" s="1"/>
  <c r="H20" s="1"/>
  <c r="G20" l="1"/>
  <c r="E21" l="1"/>
  <c r="F21" s="1"/>
  <c r="H21" s="1"/>
  <c r="G21" l="1"/>
  <c r="E22" l="1"/>
  <c r="F22" s="1"/>
  <c r="H22" s="1"/>
  <c r="G22" l="1"/>
  <c r="E23" l="1"/>
  <c r="F23" s="1"/>
  <c r="H23" s="1"/>
  <c r="G23" l="1"/>
  <c r="E24" l="1"/>
  <c r="F24" s="1"/>
  <c r="H24" s="1"/>
  <c r="G24" l="1"/>
  <c r="E25" l="1"/>
  <c r="F25" s="1"/>
  <c r="H25" s="1"/>
  <c r="G25" l="1"/>
  <c r="E26" l="1"/>
  <c r="F26" s="1"/>
  <c r="H26" s="1"/>
  <c r="G26" l="1"/>
  <c r="E27" l="1"/>
  <c r="F27" s="1"/>
  <c r="H27" s="1"/>
  <c r="G27" l="1"/>
  <c r="E28" l="1"/>
  <c r="F28" s="1"/>
  <c r="H28" s="1"/>
  <c r="G28" l="1"/>
  <c r="E29" l="1"/>
  <c r="F29" s="1"/>
  <c r="H29" s="1"/>
  <c r="G29" l="1"/>
  <c r="E30" l="1"/>
  <c r="F30" s="1"/>
  <c r="H30" s="1"/>
  <c r="G30" l="1"/>
  <c r="E31" l="1"/>
  <c r="F31" s="1"/>
  <c r="H31" s="1"/>
  <c r="G31" l="1"/>
  <c r="E32" l="1"/>
  <c r="F32" s="1"/>
  <c r="H32" s="1"/>
  <c r="G32" l="1"/>
  <c r="E33" l="1"/>
  <c r="F33" s="1"/>
  <c r="H33" s="1"/>
  <c r="G33" l="1"/>
  <c r="E34" l="1"/>
  <c r="F34" s="1"/>
  <c r="H34" s="1"/>
  <c r="G34" l="1"/>
  <c r="E35" l="1"/>
  <c r="F35" s="1"/>
  <c r="H35" s="1"/>
  <c r="G35" l="1"/>
  <c r="E36" l="1"/>
  <c r="F36" s="1"/>
  <c r="H36" s="1"/>
  <c r="G36" l="1"/>
  <c r="E37" l="1"/>
  <c r="F37" s="1"/>
  <c r="H37" s="1"/>
  <c r="G37" l="1"/>
  <c r="E38" l="1"/>
  <c r="F38" s="1"/>
  <c r="H38" s="1"/>
  <c r="G38" l="1"/>
  <c r="E39" l="1"/>
  <c r="F39" s="1"/>
  <c r="H39" s="1"/>
  <c r="G39" l="1"/>
  <c r="E40" l="1"/>
  <c r="F40" s="1"/>
  <c r="H40" s="1"/>
  <c r="G40" l="1"/>
  <c r="E41" l="1"/>
  <c r="F41" s="1"/>
  <c r="H41" s="1"/>
  <c r="G41" l="1"/>
  <c r="E42" l="1"/>
  <c r="F42" s="1"/>
  <c r="H42" s="1"/>
  <c r="G42" l="1"/>
  <c r="E43" l="1"/>
  <c r="F43" s="1"/>
  <c r="H43" s="1"/>
  <c r="G43" l="1"/>
  <c r="E44" l="1"/>
  <c r="F44" s="1"/>
  <c r="H44" s="1"/>
  <c r="G44" l="1"/>
  <c r="E45" l="1"/>
  <c r="F45" s="1"/>
  <c r="H45" s="1"/>
  <c r="G45" l="1"/>
  <c r="E46" l="1"/>
  <c r="F46" s="1"/>
  <c r="H46" s="1"/>
  <c r="G46" l="1"/>
  <c r="E47" l="1"/>
  <c r="F47" s="1"/>
  <c r="H47" s="1"/>
  <c r="G47" l="1"/>
  <c r="E48" l="1"/>
  <c r="F48" s="1"/>
  <c r="H48" s="1"/>
  <c r="G48" l="1"/>
  <c r="E49" l="1"/>
  <c r="F49" s="1"/>
  <c r="H49" s="1"/>
  <c r="G49" l="1"/>
  <c r="E50" l="1"/>
  <c r="F50" s="1"/>
  <c r="H50" s="1"/>
  <c r="G50" l="1"/>
  <c r="E51" l="1"/>
  <c r="F51" s="1"/>
  <c r="H51" s="1"/>
  <c r="G51" l="1"/>
  <c r="E52" l="1"/>
  <c r="F52" s="1"/>
  <c r="H52" s="1"/>
  <c r="G52" l="1"/>
  <c r="E53" l="1"/>
  <c r="F53" s="1"/>
  <c r="H53" s="1"/>
  <c r="G53" l="1"/>
  <c r="E54" l="1"/>
  <c r="F54" s="1"/>
  <c r="H54" s="1"/>
  <c r="G54" l="1"/>
  <c r="E55" l="1"/>
  <c r="F55" s="1"/>
  <c r="H55" s="1"/>
  <c r="G55" l="1"/>
  <c r="E56" l="1"/>
  <c r="F56" s="1"/>
  <c r="H56" s="1"/>
  <c r="G56" l="1"/>
  <c r="E57" l="1"/>
  <c r="F57" s="1"/>
  <c r="H57" s="1"/>
  <c r="G57" l="1"/>
  <c r="E58" l="1"/>
  <c r="F58" s="1"/>
  <c r="H58" s="1"/>
  <c r="G58" l="1"/>
  <c r="E59" l="1"/>
  <c r="F59" s="1"/>
  <c r="H59" s="1"/>
  <c r="G59" l="1"/>
  <c r="E60" l="1"/>
  <c r="F60" s="1"/>
  <c r="H60" s="1"/>
  <c r="G60" l="1"/>
  <c r="E61" l="1"/>
  <c r="F61" s="1"/>
  <c r="H61" s="1"/>
  <c r="G61" l="1"/>
  <c r="E62" l="1"/>
  <c r="F62" s="1"/>
  <c r="H62" s="1"/>
  <c r="G62" l="1"/>
  <c r="E63" l="1"/>
  <c r="F63" s="1"/>
  <c r="H63" s="1"/>
  <c r="G63" l="1"/>
  <c r="E64" l="1"/>
  <c r="F64" s="1"/>
  <c r="H64" s="1"/>
  <c r="G64" l="1"/>
  <c r="E65" l="1"/>
  <c r="F65" s="1"/>
  <c r="H65" s="1"/>
  <c r="G65" l="1"/>
  <c r="E66" l="1"/>
  <c r="F66" s="1"/>
  <c r="H66" s="1"/>
  <c r="G66" l="1"/>
  <c r="E67" l="1"/>
  <c r="F67" s="1"/>
  <c r="H67" s="1"/>
  <c r="G67" l="1"/>
  <c r="E68" l="1"/>
  <c r="F68" s="1"/>
  <c r="H68" s="1"/>
  <c r="G68" l="1"/>
  <c r="E69" l="1"/>
  <c r="F69" s="1"/>
  <c r="H69" s="1"/>
  <c r="G69" l="1"/>
  <c r="E70" l="1"/>
  <c r="F70" s="1"/>
  <c r="H70" s="1"/>
  <c r="G70" l="1"/>
  <c r="E71" l="1"/>
  <c r="F71" s="1"/>
  <c r="H71" s="1"/>
  <c r="G71" l="1"/>
  <c r="E72" l="1"/>
  <c r="F72" s="1"/>
  <c r="H72" s="1"/>
  <c r="G72" l="1"/>
  <c r="E73" l="1"/>
  <c r="F73" s="1"/>
  <c r="H73" s="1"/>
  <c r="G73" l="1"/>
  <c r="E74" l="1"/>
  <c r="F74" s="1"/>
  <c r="H74" s="1"/>
  <c r="G74" l="1"/>
  <c r="E75" l="1"/>
  <c r="F75" s="1"/>
  <c r="H75" s="1"/>
  <c r="G75" l="1"/>
  <c r="E76" l="1"/>
  <c r="F76" s="1"/>
  <c r="H76" s="1"/>
  <c r="G76" l="1"/>
  <c r="E77" l="1"/>
  <c r="F77" s="1"/>
  <c r="H77" s="1"/>
  <c r="G77" l="1"/>
  <c r="E78" l="1"/>
  <c r="F78" s="1"/>
  <c r="H78" s="1"/>
  <c r="G78" l="1"/>
  <c r="E79" l="1"/>
  <c r="F79" s="1"/>
  <c r="H79" s="1"/>
  <c r="G79" l="1"/>
  <c r="E80" l="1"/>
  <c r="F80" s="1"/>
  <c r="H80" s="1"/>
  <c r="G80" l="1"/>
  <c r="E81" l="1"/>
  <c r="F81" s="1"/>
  <c r="H81" s="1"/>
  <c r="G81" l="1"/>
  <c r="E82" l="1"/>
  <c r="F82" s="1"/>
  <c r="H82" s="1"/>
  <c r="G82" l="1"/>
  <c r="E83" l="1"/>
  <c r="F83" s="1"/>
  <c r="H83" s="1"/>
  <c r="G83" l="1"/>
  <c r="E84" l="1"/>
  <c r="F84" s="1"/>
  <c r="H84" s="1"/>
  <c r="G84" l="1"/>
  <c r="E85" l="1"/>
  <c r="F85" s="1"/>
  <c r="H85" s="1"/>
  <c r="G85" l="1"/>
  <c r="E86" l="1"/>
  <c r="F86" s="1"/>
  <c r="H86" s="1"/>
  <c r="G86" l="1"/>
  <c r="E87" l="1"/>
  <c r="F87" s="1"/>
  <c r="H87" s="1"/>
  <c r="G87" l="1"/>
  <c r="E88" l="1"/>
  <c r="F88" s="1"/>
  <c r="H88" s="1"/>
  <c r="G88" l="1"/>
  <c r="E89" l="1"/>
  <c r="F89" s="1"/>
  <c r="H89" s="1"/>
  <c r="G89" l="1"/>
  <c r="E90" l="1"/>
  <c r="F90" s="1"/>
  <c r="H90" s="1"/>
  <c r="G90" l="1"/>
  <c r="E91" l="1"/>
  <c r="F91" s="1"/>
  <c r="H91" s="1"/>
  <c r="G91" l="1"/>
  <c r="E92" l="1"/>
  <c r="F92" s="1"/>
  <c r="H92" s="1"/>
  <c r="G92" l="1"/>
  <c r="E93" l="1"/>
  <c r="F93" s="1"/>
  <c r="H93" s="1"/>
  <c r="G93" l="1"/>
  <c r="E94" l="1"/>
  <c r="F94" s="1"/>
  <c r="H94" s="1"/>
  <c r="G94" l="1"/>
  <c r="E95" l="1"/>
  <c r="F95" s="1"/>
  <c r="H95" s="1"/>
  <c r="G95" l="1"/>
  <c r="E96" l="1"/>
  <c r="F96" s="1"/>
  <c r="H96" s="1"/>
  <c r="G96" l="1"/>
  <c r="E97" l="1"/>
  <c r="F97" s="1"/>
  <c r="H97" s="1"/>
  <c r="G97" l="1"/>
  <c r="E98" l="1"/>
  <c r="F98" s="1"/>
  <c r="H98" s="1"/>
  <c r="G98" l="1"/>
  <c r="E99" l="1"/>
  <c r="F99" s="1"/>
  <c r="H99" s="1"/>
  <c r="G99" l="1"/>
  <c r="E100" l="1"/>
  <c r="F100" s="1"/>
  <c r="H100" s="1"/>
  <c r="G100" l="1"/>
  <c r="E101" l="1"/>
  <c r="F101" s="1"/>
  <c r="H101" s="1"/>
  <c r="G101" l="1"/>
  <c r="E102" l="1"/>
  <c r="F102" s="1"/>
  <c r="H102" s="1"/>
  <c r="G102" l="1"/>
  <c r="E103" l="1"/>
  <c r="F103" s="1"/>
  <c r="H103" s="1"/>
  <c r="G103" l="1"/>
  <c r="E104" l="1"/>
  <c r="F104" s="1"/>
  <c r="H104" s="1"/>
  <c r="G104" l="1"/>
  <c r="E105" l="1"/>
  <c r="F105" s="1"/>
  <c r="H105" s="1"/>
  <c r="G105" l="1"/>
  <c r="E106" l="1"/>
  <c r="F106" s="1"/>
  <c r="H106" s="1"/>
  <c r="G106" l="1"/>
  <c r="E107" l="1"/>
  <c r="F107" s="1"/>
  <c r="H107" s="1"/>
  <c r="G107" l="1"/>
  <c r="E108" l="1"/>
  <c r="F108" s="1"/>
  <c r="H108" s="1"/>
  <c r="G108" l="1"/>
  <c r="E109" l="1"/>
  <c r="F109" s="1"/>
  <c r="H109" s="1"/>
  <c r="G109" l="1"/>
  <c r="E110" l="1"/>
  <c r="F110" s="1"/>
  <c r="H110" s="1"/>
  <c r="G110" l="1"/>
  <c r="E111" l="1"/>
  <c r="F111" s="1"/>
  <c r="H111" s="1"/>
  <c r="G111" l="1"/>
  <c r="E112" l="1"/>
  <c r="F112" s="1"/>
  <c r="H112" s="1"/>
  <c r="G112" l="1"/>
  <c r="E113" l="1"/>
  <c r="F113" s="1"/>
  <c r="H113" s="1"/>
  <c r="G113" l="1"/>
  <c r="E114" l="1"/>
  <c r="F114" l="1"/>
  <c r="E115"/>
  <c r="H114" l="1"/>
  <c r="F115"/>
  <c r="D8" s="1"/>
  <c r="D9" s="1"/>
  <c r="G114"/>
</calcChain>
</file>

<file path=xl/sharedStrings.xml><?xml version="1.0" encoding="utf-8"?>
<sst xmlns="http://schemas.openxmlformats.org/spreadsheetml/2006/main" count="23" uniqueCount="20">
  <si>
    <t>Resultados</t>
  </si>
  <si>
    <t>Configurações do Gerenciamento de Capital</t>
  </si>
  <si>
    <t>Capital Inicial</t>
  </si>
  <si>
    <t>Mínimo</t>
  </si>
  <si>
    <t>N° de Contratos Inicial</t>
  </si>
  <si>
    <t>Variação Para Aumentar 1 Contrato:</t>
  </si>
  <si>
    <t>Lucro/Perda</t>
  </si>
  <si>
    <t>Capital</t>
  </si>
  <si>
    <t>Mudança %</t>
  </si>
  <si>
    <t>Capital Final</t>
  </si>
  <si>
    <t>Unidade</t>
  </si>
  <si>
    <t>Percentual Fixo</t>
  </si>
  <si>
    <t>Número do Trade</t>
  </si>
  <si>
    <t>Data</t>
  </si>
  <si>
    <t>Comissão</t>
  </si>
  <si>
    <t>TOTAL</t>
  </si>
  <si>
    <t xml:space="preserve"> GERENCIAMENTO DE RISCO E TRADE</t>
  </si>
  <si>
    <t>N° Contratos</t>
  </si>
  <si>
    <t>www.PORTSTRADER.com.br</t>
  </si>
  <si>
    <t>L/P por contrato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</si>
</sst>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#,##0_ ;[Red]\-#,##0\ "/>
    <numFmt numFmtId="165" formatCode="_-* #,##0_-;\-* #,##0_-;_-* &quot;-&quot;??_-;_-@_-"/>
    <numFmt numFmtId="166" formatCode="0%;[Red]\-0%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sz val="11"/>
      <color indexed="9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indexed="12"/>
      <name val="Calibri"/>
      <family val="2"/>
    </font>
    <font>
      <sz val="11"/>
      <color indexed="17"/>
      <name val="Calibri"/>
      <family val="2"/>
    </font>
    <font>
      <b/>
      <sz val="11"/>
      <color indexed="17"/>
      <name val="Calibri"/>
    </font>
    <font>
      <b/>
      <sz val="10"/>
      <name val="Arial"/>
    </font>
    <font>
      <b/>
      <sz val="11"/>
      <color theme="1"/>
      <name val="Calibri"/>
      <family val="2"/>
    </font>
    <font>
      <u/>
      <sz val="11"/>
      <color theme="10"/>
      <name val="Calibri"/>
      <family val="2"/>
    </font>
    <font>
      <u/>
      <sz val="15"/>
      <color theme="10"/>
      <name val="Calibri"/>
      <family val="2"/>
    </font>
    <font>
      <sz val="15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63">
    <xf numFmtId="0" fontId="0" fillId="0" borderId="0" xfId="0"/>
    <xf numFmtId="0" fontId="2" fillId="2" borderId="0" xfId="0" applyFont="1" applyFill="1" applyBorder="1"/>
    <xf numFmtId="165" fontId="3" fillId="2" borderId="0" xfId="1" applyNumberFormat="1" applyFont="1" applyFill="1" applyBorder="1"/>
    <xf numFmtId="0" fontId="4" fillId="2" borderId="0" xfId="0" applyFont="1" applyFill="1" applyBorder="1"/>
    <xf numFmtId="164" fontId="4" fillId="2" borderId="0" xfId="0" applyNumberFormat="1" applyFont="1" applyFill="1" applyBorder="1"/>
    <xf numFmtId="0" fontId="2" fillId="2" borderId="2" xfId="0" applyFont="1" applyFill="1" applyBorder="1"/>
    <xf numFmtId="0" fontId="3" fillId="2" borderId="2" xfId="0" applyFont="1" applyFill="1" applyBorder="1"/>
    <xf numFmtId="0" fontId="4" fillId="2" borderId="2" xfId="0" applyFont="1" applyFill="1" applyBorder="1"/>
    <xf numFmtId="164" fontId="4" fillId="2" borderId="2" xfId="0" applyNumberFormat="1" applyFont="1" applyFill="1" applyBorder="1"/>
    <xf numFmtId="0" fontId="4" fillId="4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5" fillId="5" borderId="0" xfId="0" applyFont="1" applyFill="1" applyBorder="1" applyAlignment="1">
      <alignment horizontal="center"/>
    </xf>
    <xf numFmtId="164" fontId="5" fillId="5" borderId="0" xfId="0" applyNumberFormat="1" applyFont="1" applyFill="1" applyBorder="1" applyAlignment="1">
      <alignment horizontal="center"/>
    </xf>
    <xf numFmtId="1" fontId="4" fillId="6" borderId="5" xfId="0" applyNumberFormat="1" applyFont="1" applyFill="1" applyBorder="1"/>
    <xf numFmtId="40" fontId="7" fillId="7" borderId="5" xfId="0" applyNumberFormat="1" applyFont="1" applyFill="1" applyBorder="1" applyAlignment="1">
      <alignment horizontal="right"/>
    </xf>
    <xf numFmtId="0" fontId="4" fillId="5" borderId="5" xfId="0" applyFont="1" applyFill="1" applyBorder="1"/>
    <xf numFmtId="40" fontId="7" fillId="5" borderId="5" xfId="0" applyNumberFormat="1" applyFont="1" applyFill="1" applyBorder="1"/>
    <xf numFmtId="164" fontId="4" fillId="5" borderId="5" xfId="0" applyNumberFormat="1" applyFont="1" applyFill="1" applyBorder="1"/>
    <xf numFmtId="166" fontId="4" fillId="5" borderId="5" xfId="2" applyNumberFormat="1" applyFont="1" applyFill="1" applyBorder="1" applyAlignment="1" applyProtection="1"/>
    <xf numFmtId="1" fontId="5" fillId="6" borderId="5" xfId="0" applyNumberFormat="1" applyFont="1" applyFill="1" applyBorder="1"/>
    <xf numFmtId="15" fontId="4" fillId="0" borderId="5" xfId="0" applyNumberFormat="1" applyFont="1" applyBorder="1"/>
    <xf numFmtId="40" fontId="8" fillId="7" borderId="5" xfId="0" applyNumberFormat="1" applyFont="1" applyFill="1" applyBorder="1" applyAlignment="1">
      <alignment horizontal="right"/>
    </xf>
    <xf numFmtId="15" fontId="4" fillId="0" borderId="5" xfId="0" applyNumberFormat="1" applyFont="1" applyFill="1" applyBorder="1"/>
    <xf numFmtId="14" fontId="4" fillId="0" borderId="5" xfId="0" applyNumberFormat="1" applyFont="1" applyBorder="1"/>
    <xf numFmtId="0" fontId="5" fillId="6" borderId="5" xfId="0" applyNumberFormat="1" applyFont="1" applyFill="1" applyBorder="1"/>
    <xf numFmtId="40" fontId="8" fillId="6" borderId="5" xfId="0" applyNumberFormat="1" applyFont="1" applyFill="1" applyBorder="1"/>
    <xf numFmtId="0" fontId="5" fillId="0" borderId="5" xfId="0" quotePrefix="1" applyFont="1" applyBorder="1"/>
    <xf numFmtId="40" fontId="8" fillId="0" borderId="5" xfId="0" applyNumberFormat="1" applyFont="1" applyBorder="1"/>
    <xf numFmtId="164" fontId="5" fillId="0" borderId="5" xfId="0" applyNumberFormat="1" applyFont="1" applyBorder="1"/>
    <xf numFmtId="166" fontId="5" fillId="0" borderId="5" xfId="2" applyNumberFormat="1" applyFont="1" applyBorder="1"/>
    <xf numFmtId="15" fontId="4" fillId="0" borderId="5" xfId="0" applyNumberFormat="1" applyFont="1" applyBorder="1" applyAlignment="1">
      <alignment vertical="center"/>
    </xf>
    <xf numFmtId="15" fontId="4" fillId="0" borderId="5" xfId="0" applyNumberFormat="1" applyFont="1" applyBorder="1" applyAlignment="1"/>
    <xf numFmtId="15" fontId="4" fillId="0" borderId="5" xfId="0" applyNumberFormat="1" applyFont="1" applyFill="1" applyBorder="1" applyAlignment="1"/>
    <xf numFmtId="15" fontId="5" fillId="0" borderId="5" xfId="0" applyNumberFormat="1" applyFont="1" applyFill="1" applyBorder="1"/>
    <xf numFmtId="0" fontId="2" fillId="0" borderId="5" xfId="0" applyFont="1" applyFill="1" applyBorder="1"/>
    <xf numFmtId="0" fontId="10" fillId="8" borderId="5" xfId="0" applyFont="1" applyFill="1" applyBorder="1" applyAlignment="1">
      <alignment horizontal="center" vertical="center" wrapText="1"/>
    </xf>
    <xf numFmtId="0" fontId="5" fillId="4" borderId="5" xfId="0" applyFont="1" applyFill="1" applyBorder="1"/>
    <xf numFmtId="164" fontId="4" fillId="4" borderId="5" xfId="0" applyNumberFormat="1" applyFont="1" applyFill="1" applyBorder="1"/>
    <xf numFmtId="165" fontId="6" fillId="4" borderId="5" xfId="1" applyNumberFormat="1" applyFont="1" applyFill="1" applyBorder="1"/>
    <xf numFmtId="0" fontId="4" fillId="4" borderId="5" xfId="0" applyFont="1" applyFill="1" applyBorder="1"/>
    <xf numFmtId="0" fontId="5" fillId="4" borderId="5" xfId="0" applyFont="1" applyFill="1" applyBorder="1" applyAlignment="1">
      <alignment wrapText="1"/>
    </xf>
    <xf numFmtId="164" fontId="6" fillId="4" borderId="5" xfId="0" applyNumberFormat="1" applyFont="1" applyFill="1" applyBorder="1"/>
    <xf numFmtId="9" fontId="6" fillId="4" borderId="5" xfId="2" applyFont="1" applyFill="1" applyBorder="1"/>
    <xf numFmtId="0" fontId="4" fillId="4" borderId="6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12" fillId="0" borderId="0" xfId="3" applyFont="1" applyAlignment="1" applyProtection="1">
      <alignment horizontal="center"/>
    </xf>
    <xf numFmtId="0" fontId="13" fillId="0" borderId="0" xfId="0" applyFont="1" applyAlignment="1">
      <alignment horizontal="center"/>
    </xf>
    <xf numFmtId="16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4" borderId="4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9" fontId="6" fillId="4" borderId="5" xfId="2" applyFont="1" applyFill="1" applyBorder="1" applyAlignment="1">
      <alignment horizontal="right"/>
    </xf>
    <xf numFmtId="0" fontId="0" fillId="0" borderId="0" xfId="0" applyAlignment="1">
      <alignment horizontal="center"/>
    </xf>
    <xf numFmtId="0" fontId="2" fillId="3" borderId="0" xfId="0" applyFont="1" applyFill="1" applyBorder="1" applyAlignment="1">
      <alignment horizontal="center"/>
    </xf>
    <xf numFmtId="0" fontId="10" fillId="8" borderId="5" xfId="0" applyFont="1" applyFill="1" applyBorder="1" applyAlignment="1">
      <alignment horizontal="center" vertical="center"/>
    </xf>
    <xf numFmtId="0" fontId="10" fillId="8" borderId="5" xfId="0" applyFont="1" applyFill="1" applyBorder="1" applyAlignment="1">
      <alignment horizontal="center" vertical="center" wrapText="1"/>
    </xf>
    <xf numFmtId="165" fontId="6" fillId="4" borderId="5" xfId="1" applyNumberFormat="1" applyFont="1" applyFill="1" applyBorder="1" applyAlignment="1"/>
    <xf numFmtId="164" fontId="6" fillId="4" borderId="5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center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1223014</xdr:colOff>
      <xdr:row>2</xdr:row>
      <xdr:rowOff>173737</xdr:rowOff>
    </xdr:to>
    <xdr:pic>
      <xdr:nvPicPr>
        <xdr:cNvPr id="2" name="Picture 1" descr="LOGO-Ports-Trader-Day-Trade-8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9600" y="0"/>
          <a:ext cx="2194564" cy="554737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476250</xdr:colOff>
      <xdr:row>13</xdr:row>
      <xdr:rowOff>180975</xdr:rowOff>
    </xdr:from>
    <xdr:to>
      <xdr:col>19</xdr:col>
      <xdr:colOff>597668</xdr:colOff>
      <xdr:row>22</xdr:row>
      <xdr:rowOff>38100</xdr:rowOff>
    </xdr:to>
    <xdr:pic>
      <xdr:nvPicPr>
        <xdr:cNvPr id="3" name="Picture 2" descr="LOGO-Ports-Trader-Day-Trade-8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82300" y="2857500"/>
          <a:ext cx="6217418" cy="1571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ortstrader.com.b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15"/>
  <sheetViews>
    <sheetView tabSelected="1" workbookViewId="0">
      <selection activeCell="J30" sqref="J30"/>
    </sheetView>
  </sheetViews>
  <sheetFormatPr defaultRowHeight="15"/>
  <cols>
    <col min="2" max="2" width="14.5703125" customWidth="1"/>
    <col min="3" max="3" width="24.140625" customWidth="1"/>
    <col min="4" max="4" width="18" customWidth="1"/>
    <col min="5" max="5" width="16.140625" customWidth="1"/>
    <col min="6" max="6" width="38.7109375" customWidth="1"/>
    <col min="7" max="7" width="11.5703125" customWidth="1"/>
    <col min="8" max="8" width="13.140625" customWidth="1"/>
  </cols>
  <sheetData>
    <row r="1" spans="1:20">
      <c r="B1" s="58" t="s">
        <v>16</v>
      </c>
      <c r="C1" s="58"/>
      <c r="D1" s="58"/>
      <c r="E1" s="58"/>
      <c r="F1" s="58"/>
      <c r="G1" s="58"/>
      <c r="H1" s="58"/>
    </row>
    <row r="2" spans="1:20">
      <c r="B2" s="58"/>
      <c r="C2" s="58"/>
      <c r="D2" s="58"/>
      <c r="E2" s="58"/>
      <c r="F2" s="58"/>
      <c r="G2" s="58"/>
      <c r="H2" s="58"/>
    </row>
    <row r="3" spans="1:20">
      <c r="B3" s="58"/>
      <c r="C3" s="58"/>
      <c r="D3" s="58"/>
      <c r="E3" s="58"/>
      <c r="F3" s="58"/>
      <c r="G3" s="58"/>
      <c r="H3" s="58"/>
    </row>
    <row r="4" spans="1:20">
      <c r="B4" s="62" t="s">
        <v>0</v>
      </c>
      <c r="C4" s="57"/>
      <c r="D4" s="57"/>
      <c r="E4" s="57"/>
      <c r="F4" s="57" t="s">
        <v>1</v>
      </c>
      <c r="G4" s="57"/>
      <c r="H4" s="57"/>
    </row>
    <row r="5" spans="1:20" ht="30" customHeight="1">
      <c r="B5" s="37"/>
      <c r="C5" s="38" t="s">
        <v>10</v>
      </c>
      <c r="D5" s="59" t="s">
        <v>11</v>
      </c>
      <c r="E5" s="59"/>
      <c r="F5" s="39" t="s">
        <v>2</v>
      </c>
      <c r="G5" s="40"/>
      <c r="H5" s="41">
        <v>1000</v>
      </c>
    </row>
    <row r="6" spans="1:20">
      <c r="B6" s="42"/>
      <c r="C6" s="42"/>
      <c r="D6" s="46"/>
      <c r="E6" s="48"/>
      <c r="F6" s="43" t="s">
        <v>3</v>
      </c>
      <c r="G6" s="40"/>
      <c r="H6" s="41">
        <v>150</v>
      </c>
    </row>
    <row r="7" spans="1:20">
      <c r="B7" s="39" t="s">
        <v>2</v>
      </c>
      <c r="C7" s="41">
        <v>1000</v>
      </c>
      <c r="D7" s="60">
        <v>1000</v>
      </c>
      <c r="E7" s="60"/>
      <c r="F7" s="43" t="s">
        <v>4</v>
      </c>
      <c r="G7" s="40"/>
      <c r="H7" s="41">
        <v>1</v>
      </c>
    </row>
    <row r="8" spans="1:20">
      <c r="B8" s="39" t="s">
        <v>9</v>
      </c>
      <c r="C8" s="44">
        <f>+D115+stequity</f>
        <v>1000</v>
      </c>
      <c r="D8" s="61">
        <f>+F115+stequity</f>
        <v>1000</v>
      </c>
      <c r="E8" s="61"/>
      <c r="F8" s="43" t="s">
        <v>5</v>
      </c>
      <c r="G8" s="40"/>
      <c r="H8" s="41">
        <v>500</v>
      </c>
    </row>
    <row r="9" spans="1:20">
      <c r="B9" s="39" t="s">
        <v>8</v>
      </c>
      <c r="C9" s="45">
        <f>+(C8-C7)/C7</f>
        <v>0</v>
      </c>
      <c r="D9" s="55">
        <f>+(D8-D7)/D7</f>
        <v>0</v>
      </c>
      <c r="E9" s="55"/>
      <c r="F9" s="46"/>
      <c r="G9" s="47"/>
      <c r="H9" s="48"/>
    </row>
    <row r="10" spans="1:20">
      <c r="B10" s="1" t="s">
        <v>14</v>
      </c>
      <c r="C10" s="2">
        <v>2</v>
      </c>
      <c r="D10" s="3"/>
      <c r="E10" s="3"/>
      <c r="F10" s="4"/>
      <c r="G10" s="4"/>
      <c r="H10" s="4"/>
    </row>
    <row r="11" spans="1:20" ht="15.75" thickBot="1">
      <c r="B11" s="5" t="s">
        <v>10</v>
      </c>
      <c r="C11" s="6">
        <v>1</v>
      </c>
      <c r="D11" s="7"/>
      <c r="E11" s="7"/>
      <c r="F11" s="8"/>
      <c r="G11" s="8"/>
      <c r="H11" s="8"/>
    </row>
    <row r="12" spans="1:20">
      <c r="B12" s="9"/>
      <c r="C12" s="53"/>
      <c r="D12" s="53"/>
      <c r="E12" s="54"/>
      <c r="F12" s="54"/>
      <c r="G12" s="54"/>
      <c r="H12" s="54"/>
    </row>
    <row r="13" spans="1:20">
      <c r="A13" s="10"/>
      <c r="B13" s="12" t="s">
        <v>13</v>
      </c>
      <c r="C13" s="13" t="s">
        <v>12</v>
      </c>
      <c r="D13" s="13" t="s">
        <v>19</v>
      </c>
      <c r="E13" s="14" t="s">
        <v>17</v>
      </c>
      <c r="F13" s="15" t="s">
        <v>6</v>
      </c>
      <c r="G13" s="15" t="s">
        <v>7</v>
      </c>
      <c r="H13" s="15" t="s">
        <v>8</v>
      </c>
    </row>
    <row r="14" spans="1:20">
      <c r="A14" s="51"/>
      <c r="B14" s="33"/>
      <c r="C14" s="16"/>
      <c r="D14" s="17">
        <v>0</v>
      </c>
      <c r="E14" s="18">
        <f>+InitContracts</f>
        <v>1</v>
      </c>
      <c r="F14" s="19">
        <f t="shared" ref="F14:F45" si="0">((D14/$C$11)*(E14*$C$11))-(C14*$C$10)</f>
        <v>0</v>
      </c>
      <c r="G14" s="20">
        <f>+stequity+F14</f>
        <v>1000</v>
      </c>
      <c r="H14" s="21">
        <f>F14/stequity</f>
        <v>0</v>
      </c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</row>
    <row r="15" spans="1:20">
      <c r="A15" s="52"/>
      <c r="B15" s="33"/>
      <c r="C15" s="16"/>
      <c r="D15" s="17">
        <v>0</v>
      </c>
      <c r="E15" s="18">
        <f t="shared" ref="E15:E30" si="1">MAX(1,1+INT((G14-stequity)/Delta))</f>
        <v>1</v>
      </c>
      <c r="F15" s="19">
        <f t="shared" si="0"/>
        <v>0</v>
      </c>
      <c r="G15" s="20">
        <f t="shared" ref="G15:G78" si="2">+G14+F15</f>
        <v>1000</v>
      </c>
      <c r="H15" s="21">
        <f t="shared" ref="H15:H78" si="3">+F15/G14</f>
        <v>0</v>
      </c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</row>
    <row r="16" spans="1:20">
      <c r="A16" s="52"/>
      <c r="B16" s="33"/>
      <c r="C16" s="16"/>
      <c r="D16" s="17">
        <v>0</v>
      </c>
      <c r="E16" s="18">
        <f t="shared" si="1"/>
        <v>1</v>
      </c>
      <c r="F16" s="19">
        <f t="shared" si="0"/>
        <v>0</v>
      </c>
      <c r="G16" s="20">
        <f t="shared" si="2"/>
        <v>1000</v>
      </c>
      <c r="H16" s="21">
        <f t="shared" si="3"/>
        <v>0</v>
      </c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</row>
    <row r="17" spans="1:20">
      <c r="A17" s="52"/>
      <c r="B17" s="33"/>
      <c r="C17" s="16"/>
      <c r="D17" s="17">
        <v>0</v>
      </c>
      <c r="E17" s="18">
        <f t="shared" si="1"/>
        <v>1</v>
      </c>
      <c r="F17" s="19">
        <f t="shared" si="0"/>
        <v>0</v>
      </c>
      <c r="G17" s="20">
        <f t="shared" si="2"/>
        <v>1000</v>
      </c>
      <c r="H17" s="21">
        <f t="shared" si="3"/>
        <v>0</v>
      </c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</row>
    <row r="18" spans="1:20">
      <c r="A18" s="52"/>
      <c r="B18" s="33"/>
      <c r="C18" s="16"/>
      <c r="D18" s="17">
        <v>0</v>
      </c>
      <c r="E18" s="18">
        <f t="shared" si="1"/>
        <v>1</v>
      </c>
      <c r="F18" s="19">
        <f t="shared" si="0"/>
        <v>0</v>
      </c>
      <c r="G18" s="20">
        <f t="shared" si="2"/>
        <v>1000</v>
      </c>
      <c r="H18" s="21">
        <f t="shared" si="3"/>
        <v>0</v>
      </c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</row>
    <row r="19" spans="1:20">
      <c r="A19" s="52"/>
      <c r="B19" s="33"/>
      <c r="C19" s="16"/>
      <c r="D19" s="17">
        <v>0</v>
      </c>
      <c r="E19" s="18">
        <f t="shared" si="1"/>
        <v>1</v>
      </c>
      <c r="F19" s="19">
        <f t="shared" si="0"/>
        <v>0</v>
      </c>
      <c r="G19" s="20">
        <f t="shared" si="2"/>
        <v>1000</v>
      </c>
      <c r="H19" s="21">
        <f t="shared" si="3"/>
        <v>0</v>
      </c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</row>
    <row r="20" spans="1:20">
      <c r="A20" s="52"/>
      <c r="B20" s="33"/>
      <c r="C20" s="16"/>
      <c r="D20" s="17">
        <v>0</v>
      </c>
      <c r="E20" s="18">
        <f t="shared" si="1"/>
        <v>1</v>
      </c>
      <c r="F20" s="19">
        <f t="shared" si="0"/>
        <v>0</v>
      </c>
      <c r="G20" s="20">
        <f t="shared" si="2"/>
        <v>1000</v>
      </c>
      <c r="H20" s="21">
        <f t="shared" si="3"/>
        <v>0</v>
      </c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</row>
    <row r="21" spans="1:20">
      <c r="A21" s="52"/>
      <c r="B21" s="33"/>
      <c r="C21" s="22"/>
      <c r="D21" s="17">
        <v>0</v>
      </c>
      <c r="E21" s="18">
        <f t="shared" si="1"/>
        <v>1</v>
      </c>
      <c r="F21" s="19">
        <f t="shared" si="0"/>
        <v>0</v>
      </c>
      <c r="G21" s="20">
        <f t="shared" si="2"/>
        <v>1000</v>
      </c>
      <c r="H21" s="21">
        <f t="shared" si="3"/>
        <v>0</v>
      </c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</row>
    <row r="22" spans="1:20">
      <c r="A22" s="52"/>
      <c r="B22" s="33"/>
      <c r="C22" s="16"/>
      <c r="D22" s="17">
        <v>0</v>
      </c>
      <c r="E22" s="18">
        <f t="shared" si="1"/>
        <v>1</v>
      </c>
      <c r="F22" s="19">
        <f t="shared" si="0"/>
        <v>0</v>
      </c>
      <c r="G22" s="20">
        <f t="shared" si="2"/>
        <v>1000</v>
      </c>
      <c r="H22" s="21">
        <f t="shared" si="3"/>
        <v>0</v>
      </c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</row>
    <row r="23" spans="1:20" ht="19.5">
      <c r="A23" s="52"/>
      <c r="B23" s="33"/>
      <c r="C23" s="16"/>
      <c r="D23" s="17">
        <v>0</v>
      </c>
      <c r="E23" s="18">
        <f t="shared" si="1"/>
        <v>1</v>
      </c>
      <c r="F23" s="19">
        <f t="shared" si="0"/>
        <v>0</v>
      </c>
      <c r="G23" s="20">
        <f t="shared" si="2"/>
        <v>1000</v>
      </c>
      <c r="H23" s="21">
        <f t="shared" si="3"/>
        <v>0</v>
      </c>
      <c r="L23" s="49" t="s">
        <v>18</v>
      </c>
      <c r="M23" s="50"/>
      <c r="N23" s="50"/>
      <c r="O23" s="50"/>
      <c r="P23" s="50"/>
      <c r="Q23" s="50"/>
      <c r="R23" s="50"/>
      <c r="S23" s="50"/>
    </row>
    <row r="24" spans="1:20">
      <c r="A24" s="52"/>
      <c r="B24" s="33"/>
      <c r="C24" s="16"/>
      <c r="D24" s="17">
        <v>0</v>
      </c>
      <c r="E24" s="18">
        <f t="shared" si="1"/>
        <v>1</v>
      </c>
      <c r="F24" s="19">
        <f t="shared" si="0"/>
        <v>0</v>
      </c>
      <c r="G24" s="20">
        <f t="shared" si="2"/>
        <v>1000</v>
      </c>
      <c r="H24" s="21">
        <f t="shared" si="3"/>
        <v>0</v>
      </c>
    </row>
    <row r="25" spans="1:20">
      <c r="A25" s="52"/>
      <c r="B25" s="33"/>
      <c r="C25" s="16"/>
      <c r="D25" s="17">
        <v>0</v>
      </c>
      <c r="E25" s="18">
        <f t="shared" si="1"/>
        <v>1</v>
      </c>
      <c r="F25" s="19">
        <f t="shared" si="0"/>
        <v>0</v>
      </c>
      <c r="G25" s="20">
        <f t="shared" si="2"/>
        <v>1000</v>
      </c>
      <c r="H25" s="21">
        <f t="shared" si="3"/>
        <v>0</v>
      </c>
    </row>
    <row r="26" spans="1:20">
      <c r="A26" s="52"/>
      <c r="B26" s="33"/>
      <c r="C26" s="16"/>
      <c r="D26" s="17">
        <v>0</v>
      </c>
      <c r="E26" s="18">
        <f t="shared" si="1"/>
        <v>1</v>
      </c>
      <c r="F26" s="19">
        <f t="shared" si="0"/>
        <v>0</v>
      </c>
      <c r="G26" s="20">
        <f t="shared" si="2"/>
        <v>1000</v>
      </c>
      <c r="H26" s="21">
        <f t="shared" si="3"/>
        <v>0</v>
      </c>
    </row>
    <row r="27" spans="1:20">
      <c r="A27" s="52"/>
      <c r="B27" s="33"/>
      <c r="C27" s="16"/>
      <c r="D27" s="17">
        <v>0</v>
      </c>
      <c r="E27" s="18">
        <f t="shared" si="1"/>
        <v>1</v>
      </c>
      <c r="F27" s="19">
        <f t="shared" si="0"/>
        <v>0</v>
      </c>
      <c r="G27" s="20">
        <f t="shared" si="2"/>
        <v>1000</v>
      </c>
      <c r="H27" s="21">
        <f t="shared" si="3"/>
        <v>0</v>
      </c>
    </row>
    <row r="28" spans="1:20">
      <c r="A28" s="52"/>
      <c r="B28" s="33"/>
      <c r="C28" s="16"/>
      <c r="D28" s="17">
        <v>0</v>
      </c>
      <c r="E28" s="18">
        <f t="shared" si="1"/>
        <v>1</v>
      </c>
      <c r="F28" s="19">
        <f t="shared" si="0"/>
        <v>0</v>
      </c>
      <c r="G28" s="20">
        <f t="shared" si="2"/>
        <v>1000</v>
      </c>
      <c r="H28" s="21">
        <f t="shared" si="3"/>
        <v>0</v>
      </c>
    </row>
    <row r="29" spans="1:20">
      <c r="A29" s="51"/>
      <c r="B29" s="34"/>
      <c r="C29" s="16"/>
      <c r="D29" s="17">
        <v>0</v>
      </c>
      <c r="E29" s="18">
        <f t="shared" si="1"/>
        <v>1</v>
      </c>
      <c r="F29" s="19">
        <f t="shared" si="0"/>
        <v>0</v>
      </c>
      <c r="G29" s="20">
        <f t="shared" si="2"/>
        <v>1000</v>
      </c>
      <c r="H29" s="21">
        <f t="shared" si="3"/>
        <v>0</v>
      </c>
    </row>
    <row r="30" spans="1:20">
      <c r="A30" s="52"/>
      <c r="B30" s="34"/>
      <c r="C30" s="16"/>
      <c r="D30" s="17">
        <v>0</v>
      </c>
      <c r="E30" s="18">
        <f t="shared" si="1"/>
        <v>1</v>
      </c>
      <c r="F30" s="19">
        <f t="shared" si="0"/>
        <v>0</v>
      </c>
      <c r="G30" s="20">
        <f t="shared" si="2"/>
        <v>1000</v>
      </c>
      <c r="H30" s="21">
        <f t="shared" si="3"/>
        <v>0</v>
      </c>
    </row>
    <row r="31" spans="1:20">
      <c r="A31" s="52"/>
      <c r="B31" s="35"/>
      <c r="C31" s="16"/>
      <c r="D31" s="17">
        <v>0</v>
      </c>
      <c r="E31" s="18">
        <f t="shared" ref="E31:E94" si="4">MAX(1,1+INT((G30-stequity)/Delta))</f>
        <v>1</v>
      </c>
      <c r="F31" s="19">
        <f t="shared" si="0"/>
        <v>0</v>
      </c>
      <c r="G31" s="20">
        <f t="shared" si="2"/>
        <v>1000</v>
      </c>
      <c r="H31" s="21">
        <f t="shared" si="3"/>
        <v>0</v>
      </c>
    </row>
    <row r="32" spans="1:20">
      <c r="A32" s="10"/>
      <c r="B32" s="25"/>
      <c r="C32" s="16"/>
      <c r="D32" s="17">
        <v>0</v>
      </c>
      <c r="E32" s="18">
        <f t="shared" si="4"/>
        <v>1</v>
      </c>
      <c r="F32" s="19">
        <f t="shared" si="0"/>
        <v>0</v>
      </c>
      <c r="G32" s="20">
        <f t="shared" si="2"/>
        <v>1000</v>
      </c>
      <c r="H32" s="21">
        <f t="shared" si="3"/>
        <v>0</v>
      </c>
    </row>
    <row r="33" spans="1:8">
      <c r="A33" s="10"/>
      <c r="B33" s="25"/>
      <c r="C33" s="16"/>
      <c r="D33" s="17">
        <v>0</v>
      </c>
      <c r="E33" s="18">
        <f t="shared" si="4"/>
        <v>1</v>
      </c>
      <c r="F33" s="19">
        <f t="shared" si="0"/>
        <v>0</v>
      </c>
      <c r="G33" s="20">
        <f t="shared" si="2"/>
        <v>1000</v>
      </c>
      <c r="H33" s="21">
        <f t="shared" si="3"/>
        <v>0</v>
      </c>
    </row>
    <row r="34" spans="1:8">
      <c r="A34" s="10"/>
      <c r="B34" s="25"/>
      <c r="C34" s="16"/>
      <c r="D34" s="17">
        <v>0</v>
      </c>
      <c r="E34" s="18">
        <f t="shared" si="4"/>
        <v>1</v>
      </c>
      <c r="F34" s="19">
        <f t="shared" si="0"/>
        <v>0</v>
      </c>
      <c r="G34" s="20">
        <f t="shared" si="2"/>
        <v>1000</v>
      </c>
      <c r="H34" s="21">
        <f t="shared" si="3"/>
        <v>0</v>
      </c>
    </row>
    <row r="35" spans="1:8">
      <c r="A35" s="10"/>
      <c r="B35" s="25"/>
      <c r="C35" s="16"/>
      <c r="D35" s="17">
        <v>0</v>
      </c>
      <c r="E35" s="18">
        <f t="shared" si="4"/>
        <v>1</v>
      </c>
      <c r="F35" s="19">
        <f t="shared" si="0"/>
        <v>0</v>
      </c>
      <c r="G35" s="20">
        <f t="shared" si="2"/>
        <v>1000</v>
      </c>
      <c r="H35" s="21">
        <f t="shared" si="3"/>
        <v>0</v>
      </c>
    </row>
    <row r="36" spans="1:8">
      <c r="A36" s="10"/>
      <c r="B36" s="25"/>
      <c r="C36" s="16"/>
      <c r="D36" s="17">
        <v>0</v>
      </c>
      <c r="E36" s="18">
        <f t="shared" si="4"/>
        <v>1</v>
      </c>
      <c r="F36" s="19">
        <f t="shared" si="0"/>
        <v>0</v>
      </c>
      <c r="G36" s="20">
        <f t="shared" si="2"/>
        <v>1000</v>
      </c>
      <c r="H36" s="21">
        <f t="shared" si="3"/>
        <v>0</v>
      </c>
    </row>
    <row r="37" spans="1:8">
      <c r="A37" s="10"/>
      <c r="B37" s="25"/>
      <c r="C37" s="16"/>
      <c r="D37" s="17">
        <v>0</v>
      </c>
      <c r="E37" s="18">
        <f t="shared" si="4"/>
        <v>1</v>
      </c>
      <c r="F37" s="19">
        <f t="shared" si="0"/>
        <v>0</v>
      </c>
      <c r="G37" s="20">
        <f t="shared" si="2"/>
        <v>1000</v>
      </c>
      <c r="H37" s="21">
        <f t="shared" si="3"/>
        <v>0</v>
      </c>
    </row>
    <row r="38" spans="1:8">
      <c r="A38" s="10"/>
      <c r="B38" s="25"/>
      <c r="C38" s="16"/>
      <c r="D38" s="17">
        <v>0</v>
      </c>
      <c r="E38" s="18">
        <f t="shared" si="4"/>
        <v>1</v>
      </c>
      <c r="F38" s="19">
        <f t="shared" si="0"/>
        <v>0</v>
      </c>
      <c r="G38" s="20">
        <f t="shared" si="2"/>
        <v>1000</v>
      </c>
      <c r="H38" s="21">
        <f t="shared" si="3"/>
        <v>0</v>
      </c>
    </row>
    <row r="39" spans="1:8">
      <c r="A39" s="10"/>
      <c r="B39" s="25"/>
      <c r="C39" s="16"/>
      <c r="D39" s="17">
        <v>0</v>
      </c>
      <c r="E39" s="18">
        <f t="shared" si="4"/>
        <v>1</v>
      </c>
      <c r="F39" s="19">
        <f t="shared" si="0"/>
        <v>0</v>
      </c>
      <c r="G39" s="20">
        <f t="shared" si="2"/>
        <v>1000</v>
      </c>
      <c r="H39" s="21">
        <f t="shared" si="3"/>
        <v>0</v>
      </c>
    </row>
    <row r="40" spans="1:8">
      <c r="A40" s="10"/>
      <c r="B40" s="25"/>
      <c r="C40" s="16"/>
      <c r="D40" s="17">
        <v>0</v>
      </c>
      <c r="E40" s="18">
        <f t="shared" si="4"/>
        <v>1</v>
      </c>
      <c r="F40" s="19">
        <f t="shared" si="0"/>
        <v>0</v>
      </c>
      <c r="G40" s="20">
        <f t="shared" si="2"/>
        <v>1000</v>
      </c>
      <c r="H40" s="21">
        <f t="shared" si="3"/>
        <v>0</v>
      </c>
    </row>
    <row r="41" spans="1:8">
      <c r="A41" s="10"/>
      <c r="B41" s="25"/>
      <c r="C41" s="16"/>
      <c r="D41" s="17">
        <v>0</v>
      </c>
      <c r="E41" s="18">
        <f t="shared" si="4"/>
        <v>1</v>
      </c>
      <c r="F41" s="19">
        <f t="shared" si="0"/>
        <v>0</v>
      </c>
      <c r="G41" s="20">
        <f t="shared" si="2"/>
        <v>1000</v>
      </c>
      <c r="H41" s="21">
        <f t="shared" si="3"/>
        <v>0</v>
      </c>
    </row>
    <row r="42" spans="1:8">
      <c r="A42" s="10"/>
      <c r="B42" s="36"/>
      <c r="C42" s="22"/>
      <c r="D42" s="24">
        <v>0</v>
      </c>
      <c r="E42" s="18">
        <f t="shared" si="4"/>
        <v>1</v>
      </c>
      <c r="F42" s="19">
        <f t="shared" si="0"/>
        <v>0</v>
      </c>
      <c r="G42" s="20">
        <f t="shared" si="2"/>
        <v>1000</v>
      </c>
      <c r="H42" s="21">
        <f t="shared" si="3"/>
        <v>0</v>
      </c>
    </row>
    <row r="43" spans="1:8">
      <c r="A43" s="10"/>
      <c r="B43" s="25"/>
      <c r="C43" s="16"/>
      <c r="D43" s="17">
        <v>0</v>
      </c>
      <c r="E43" s="18">
        <f t="shared" si="4"/>
        <v>1</v>
      </c>
      <c r="F43" s="19">
        <f t="shared" si="0"/>
        <v>0</v>
      </c>
      <c r="G43" s="20">
        <f t="shared" si="2"/>
        <v>1000</v>
      </c>
      <c r="H43" s="21">
        <f t="shared" si="3"/>
        <v>0</v>
      </c>
    </row>
    <row r="44" spans="1:8">
      <c r="A44" s="10"/>
      <c r="B44" s="25"/>
      <c r="C44" s="16"/>
      <c r="D44" s="17">
        <v>0</v>
      </c>
      <c r="E44" s="18">
        <f t="shared" si="4"/>
        <v>1</v>
      </c>
      <c r="F44" s="19">
        <f t="shared" si="0"/>
        <v>0</v>
      </c>
      <c r="G44" s="20">
        <f t="shared" si="2"/>
        <v>1000</v>
      </c>
      <c r="H44" s="21">
        <f t="shared" si="3"/>
        <v>0</v>
      </c>
    </row>
    <row r="45" spans="1:8">
      <c r="A45" s="10"/>
      <c r="B45" s="25"/>
      <c r="C45" s="16"/>
      <c r="D45" s="17">
        <v>0</v>
      </c>
      <c r="E45" s="18">
        <f t="shared" si="4"/>
        <v>1</v>
      </c>
      <c r="F45" s="19">
        <f t="shared" si="0"/>
        <v>0</v>
      </c>
      <c r="G45" s="20">
        <f t="shared" si="2"/>
        <v>1000</v>
      </c>
      <c r="H45" s="21">
        <f t="shared" si="3"/>
        <v>0</v>
      </c>
    </row>
    <row r="46" spans="1:8">
      <c r="A46" s="10"/>
      <c r="B46" s="25"/>
      <c r="C46" s="16"/>
      <c r="D46" s="17">
        <v>0</v>
      </c>
      <c r="E46" s="18">
        <f t="shared" si="4"/>
        <v>1</v>
      </c>
      <c r="F46" s="19">
        <f t="shared" ref="F46:F77" si="5">((D46/$C$11)*(E46*$C$11))-(C46*$C$10)</f>
        <v>0</v>
      </c>
      <c r="G46" s="20">
        <f t="shared" si="2"/>
        <v>1000</v>
      </c>
      <c r="H46" s="21">
        <f t="shared" si="3"/>
        <v>0</v>
      </c>
    </row>
    <row r="47" spans="1:8">
      <c r="A47" s="10"/>
      <c r="B47" s="25"/>
      <c r="C47" s="16"/>
      <c r="D47" s="17">
        <v>0</v>
      </c>
      <c r="E47" s="18">
        <f t="shared" si="4"/>
        <v>1</v>
      </c>
      <c r="F47" s="19">
        <f t="shared" si="5"/>
        <v>0</v>
      </c>
      <c r="G47" s="20">
        <f t="shared" si="2"/>
        <v>1000</v>
      </c>
      <c r="H47" s="21">
        <f t="shared" si="3"/>
        <v>0</v>
      </c>
    </row>
    <row r="48" spans="1:8">
      <c r="A48" s="10"/>
      <c r="B48" s="25"/>
      <c r="C48" s="16"/>
      <c r="D48" s="17">
        <v>0</v>
      </c>
      <c r="E48" s="18">
        <f t="shared" si="4"/>
        <v>1</v>
      </c>
      <c r="F48" s="19">
        <f t="shared" si="5"/>
        <v>0</v>
      </c>
      <c r="G48" s="20">
        <f t="shared" si="2"/>
        <v>1000</v>
      </c>
      <c r="H48" s="21">
        <f t="shared" si="3"/>
        <v>0</v>
      </c>
    </row>
    <row r="49" spans="1:8">
      <c r="A49" s="10"/>
      <c r="B49" s="25"/>
      <c r="C49" s="16"/>
      <c r="D49" s="17">
        <v>0</v>
      </c>
      <c r="E49" s="18">
        <f t="shared" si="4"/>
        <v>1</v>
      </c>
      <c r="F49" s="19">
        <f t="shared" si="5"/>
        <v>0</v>
      </c>
      <c r="G49" s="20">
        <f t="shared" si="2"/>
        <v>1000</v>
      </c>
      <c r="H49" s="21">
        <f t="shared" si="3"/>
        <v>0</v>
      </c>
    </row>
    <row r="50" spans="1:8">
      <c r="A50" s="10"/>
      <c r="B50" s="25"/>
      <c r="C50" s="16"/>
      <c r="D50" s="17">
        <v>0</v>
      </c>
      <c r="E50" s="18">
        <f t="shared" si="4"/>
        <v>1</v>
      </c>
      <c r="F50" s="19">
        <f t="shared" si="5"/>
        <v>0</v>
      </c>
      <c r="G50" s="20">
        <f t="shared" si="2"/>
        <v>1000</v>
      </c>
      <c r="H50" s="21">
        <f t="shared" si="3"/>
        <v>0</v>
      </c>
    </row>
    <row r="51" spans="1:8">
      <c r="A51" s="10"/>
      <c r="B51" s="25"/>
      <c r="C51" s="16"/>
      <c r="D51" s="17">
        <v>0</v>
      </c>
      <c r="E51" s="18">
        <f t="shared" si="4"/>
        <v>1</v>
      </c>
      <c r="F51" s="19">
        <f t="shared" si="5"/>
        <v>0</v>
      </c>
      <c r="G51" s="20">
        <f t="shared" si="2"/>
        <v>1000</v>
      </c>
      <c r="H51" s="21">
        <f t="shared" si="3"/>
        <v>0</v>
      </c>
    </row>
    <row r="52" spans="1:8">
      <c r="A52" s="10"/>
      <c r="B52" s="25"/>
      <c r="C52" s="16"/>
      <c r="D52" s="17">
        <v>0</v>
      </c>
      <c r="E52" s="18">
        <f t="shared" si="4"/>
        <v>1</v>
      </c>
      <c r="F52" s="19">
        <f t="shared" si="5"/>
        <v>0</v>
      </c>
      <c r="G52" s="20">
        <f t="shared" si="2"/>
        <v>1000</v>
      </c>
      <c r="H52" s="21">
        <f t="shared" si="3"/>
        <v>0</v>
      </c>
    </row>
    <row r="53" spans="1:8">
      <c r="A53" s="10"/>
      <c r="B53" s="25"/>
      <c r="C53" s="16"/>
      <c r="D53" s="17">
        <v>0</v>
      </c>
      <c r="E53" s="18">
        <f t="shared" si="4"/>
        <v>1</v>
      </c>
      <c r="F53" s="19">
        <f t="shared" si="5"/>
        <v>0</v>
      </c>
      <c r="G53" s="20">
        <f t="shared" si="2"/>
        <v>1000</v>
      </c>
      <c r="H53" s="21">
        <f t="shared" si="3"/>
        <v>0</v>
      </c>
    </row>
    <row r="54" spans="1:8">
      <c r="A54" s="10"/>
      <c r="B54" s="25"/>
      <c r="C54" s="16"/>
      <c r="D54" s="17">
        <v>0</v>
      </c>
      <c r="E54" s="18">
        <f t="shared" si="4"/>
        <v>1</v>
      </c>
      <c r="F54" s="19">
        <f t="shared" si="5"/>
        <v>0</v>
      </c>
      <c r="G54" s="20">
        <f t="shared" si="2"/>
        <v>1000</v>
      </c>
      <c r="H54" s="21">
        <f t="shared" si="3"/>
        <v>0</v>
      </c>
    </row>
    <row r="55" spans="1:8">
      <c r="A55" s="10"/>
      <c r="B55" s="25"/>
      <c r="C55" s="16"/>
      <c r="D55" s="17">
        <v>0</v>
      </c>
      <c r="E55" s="18">
        <f t="shared" si="4"/>
        <v>1</v>
      </c>
      <c r="F55" s="19">
        <f t="shared" si="5"/>
        <v>0</v>
      </c>
      <c r="G55" s="20">
        <f t="shared" si="2"/>
        <v>1000</v>
      </c>
      <c r="H55" s="21">
        <f t="shared" si="3"/>
        <v>0</v>
      </c>
    </row>
    <row r="56" spans="1:8">
      <c r="A56" s="10"/>
      <c r="B56" s="25"/>
      <c r="C56" s="16"/>
      <c r="D56" s="17">
        <v>0</v>
      </c>
      <c r="E56" s="18">
        <f t="shared" si="4"/>
        <v>1</v>
      </c>
      <c r="F56" s="19">
        <f t="shared" si="5"/>
        <v>0</v>
      </c>
      <c r="G56" s="20">
        <f t="shared" si="2"/>
        <v>1000</v>
      </c>
      <c r="H56" s="21">
        <f t="shared" si="3"/>
        <v>0</v>
      </c>
    </row>
    <row r="57" spans="1:8">
      <c r="A57" s="10"/>
      <c r="B57" s="25"/>
      <c r="C57" s="16"/>
      <c r="D57" s="17">
        <v>0</v>
      </c>
      <c r="E57" s="18">
        <f t="shared" si="4"/>
        <v>1</v>
      </c>
      <c r="F57" s="19">
        <f t="shared" si="5"/>
        <v>0</v>
      </c>
      <c r="G57" s="20">
        <f t="shared" si="2"/>
        <v>1000</v>
      </c>
      <c r="H57" s="21">
        <f t="shared" si="3"/>
        <v>0</v>
      </c>
    </row>
    <row r="58" spans="1:8">
      <c r="A58" s="10"/>
      <c r="B58" s="25"/>
      <c r="C58" s="16"/>
      <c r="D58" s="17">
        <v>0</v>
      </c>
      <c r="E58" s="18">
        <f t="shared" si="4"/>
        <v>1</v>
      </c>
      <c r="F58" s="19">
        <f t="shared" si="5"/>
        <v>0</v>
      </c>
      <c r="G58" s="20">
        <f t="shared" si="2"/>
        <v>1000</v>
      </c>
      <c r="H58" s="21">
        <f t="shared" si="3"/>
        <v>0</v>
      </c>
    </row>
    <row r="59" spans="1:8">
      <c r="A59" s="10"/>
      <c r="B59" s="25"/>
      <c r="C59" s="16"/>
      <c r="D59" s="17">
        <v>0</v>
      </c>
      <c r="E59" s="18">
        <f t="shared" si="4"/>
        <v>1</v>
      </c>
      <c r="F59" s="19">
        <f t="shared" si="5"/>
        <v>0</v>
      </c>
      <c r="G59" s="20">
        <f t="shared" si="2"/>
        <v>1000</v>
      </c>
      <c r="H59" s="21">
        <f t="shared" si="3"/>
        <v>0</v>
      </c>
    </row>
    <row r="60" spans="1:8">
      <c r="A60" s="10"/>
      <c r="B60" s="25"/>
      <c r="C60" s="16"/>
      <c r="D60" s="17">
        <v>0</v>
      </c>
      <c r="E60" s="18">
        <f t="shared" si="4"/>
        <v>1</v>
      </c>
      <c r="F60" s="19">
        <f t="shared" si="5"/>
        <v>0</v>
      </c>
      <c r="G60" s="20">
        <f t="shared" si="2"/>
        <v>1000</v>
      </c>
      <c r="H60" s="21">
        <f t="shared" si="3"/>
        <v>0</v>
      </c>
    </row>
    <row r="61" spans="1:8">
      <c r="A61" s="10"/>
      <c r="B61" s="25"/>
      <c r="C61" s="16"/>
      <c r="D61" s="17">
        <v>0</v>
      </c>
      <c r="E61" s="18">
        <f t="shared" si="4"/>
        <v>1</v>
      </c>
      <c r="F61" s="19">
        <f t="shared" si="5"/>
        <v>0</v>
      </c>
      <c r="G61" s="20">
        <f t="shared" si="2"/>
        <v>1000</v>
      </c>
      <c r="H61" s="21">
        <f t="shared" si="3"/>
        <v>0</v>
      </c>
    </row>
    <row r="62" spans="1:8">
      <c r="A62" s="10"/>
      <c r="B62" s="25"/>
      <c r="C62" s="16"/>
      <c r="D62" s="17">
        <v>0</v>
      </c>
      <c r="E62" s="18">
        <f t="shared" si="4"/>
        <v>1</v>
      </c>
      <c r="F62" s="19">
        <f t="shared" si="5"/>
        <v>0</v>
      </c>
      <c r="G62" s="20">
        <f t="shared" si="2"/>
        <v>1000</v>
      </c>
      <c r="H62" s="21">
        <f t="shared" si="3"/>
        <v>0</v>
      </c>
    </row>
    <row r="63" spans="1:8">
      <c r="A63" s="10"/>
      <c r="B63" s="36"/>
      <c r="C63" s="22"/>
      <c r="D63" s="17">
        <v>0</v>
      </c>
      <c r="E63" s="18">
        <f t="shared" si="4"/>
        <v>1</v>
      </c>
      <c r="F63" s="19">
        <f t="shared" si="5"/>
        <v>0</v>
      </c>
      <c r="G63" s="20">
        <f t="shared" si="2"/>
        <v>1000</v>
      </c>
      <c r="H63" s="21">
        <f t="shared" si="3"/>
        <v>0</v>
      </c>
    </row>
    <row r="64" spans="1:8">
      <c r="A64" s="10"/>
      <c r="B64" s="25"/>
      <c r="C64" s="16"/>
      <c r="D64" s="17">
        <v>0</v>
      </c>
      <c r="E64" s="18">
        <f t="shared" si="4"/>
        <v>1</v>
      </c>
      <c r="F64" s="19">
        <f t="shared" si="5"/>
        <v>0</v>
      </c>
      <c r="G64" s="20">
        <f t="shared" si="2"/>
        <v>1000</v>
      </c>
      <c r="H64" s="21">
        <f t="shared" si="3"/>
        <v>0</v>
      </c>
    </row>
    <row r="65" spans="1:8">
      <c r="A65" s="10"/>
      <c r="B65" s="25"/>
      <c r="C65" s="16"/>
      <c r="D65" s="17">
        <v>0</v>
      </c>
      <c r="E65" s="18">
        <f t="shared" si="4"/>
        <v>1</v>
      </c>
      <c r="F65" s="19">
        <f t="shared" si="5"/>
        <v>0</v>
      </c>
      <c r="G65" s="20">
        <f t="shared" si="2"/>
        <v>1000</v>
      </c>
      <c r="H65" s="21">
        <f t="shared" si="3"/>
        <v>0</v>
      </c>
    </row>
    <row r="66" spans="1:8">
      <c r="A66" s="10"/>
      <c r="B66" s="25"/>
      <c r="C66" s="16"/>
      <c r="D66" s="17">
        <v>0</v>
      </c>
      <c r="E66" s="18">
        <f t="shared" si="4"/>
        <v>1</v>
      </c>
      <c r="F66" s="19">
        <f t="shared" si="5"/>
        <v>0</v>
      </c>
      <c r="G66" s="20">
        <f t="shared" si="2"/>
        <v>1000</v>
      </c>
      <c r="H66" s="21">
        <f t="shared" si="3"/>
        <v>0</v>
      </c>
    </row>
    <row r="67" spans="1:8">
      <c r="A67" s="10"/>
      <c r="B67" s="25"/>
      <c r="C67" s="16"/>
      <c r="D67" s="17">
        <v>0</v>
      </c>
      <c r="E67" s="18">
        <f t="shared" si="4"/>
        <v>1</v>
      </c>
      <c r="F67" s="19">
        <f t="shared" si="5"/>
        <v>0</v>
      </c>
      <c r="G67" s="20">
        <f t="shared" si="2"/>
        <v>1000</v>
      </c>
      <c r="H67" s="21">
        <f t="shared" si="3"/>
        <v>0</v>
      </c>
    </row>
    <row r="68" spans="1:8">
      <c r="A68" s="10"/>
      <c r="B68" s="25"/>
      <c r="C68" s="16"/>
      <c r="D68" s="17">
        <v>0</v>
      </c>
      <c r="E68" s="18">
        <f t="shared" si="4"/>
        <v>1</v>
      </c>
      <c r="F68" s="19">
        <f t="shared" si="5"/>
        <v>0</v>
      </c>
      <c r="G68" s="20">
        <f t="shared" si="2"/>
        <v>1000</v>
      </c>
      <c r="H68" s="21">
        <f t="shared" si="3"/>
        <v>0</v>
      </c>
    </row>
    <row r="69" spans="1:8">
      <c r="A69" s="10"/>
      <c r="B69" s="25"/>
      <c r="C69" s="16"/>
      <c r="D69" s="17">
        <v>0</v>
      </c>
      <c r="E69" s="18">
        <f t="shared" si="4"/>
        <v>1</v>
      </c>
      <c r="F69" s="19">
        <f t="shared" si="5"/>
        <v>0</v>
      </c>
      <c r="G69" s="20">
        <f t="shared" si="2"/>
        <v>1000</v>
      </c>
      <c r="H69" s="21">
        <f t="shared" si="3"/>
        <v>0</v>
      </c>
    </row>
    <row r="70" spans="1:8">
      <c r="A70" s="10"/>
      <c r="B70" s="25"/>
      <c r="C70" s="16"/>
      <c r="D70" s="17">
        <v>0</v>
      </c>
      <c r="E70" s="18">
        <f t="shared" si="4"/>
        <v>1</v>
      </c>
      <c r="F70" s="19">
        <f t="shared" si="5"/>
        <v>0</v>
      </c>
      <c r="G70" s="20">
        <f t="shared" si="2"/>
        <v>1000</v>
      </c>
      <c r="H70" s="21">
        <f t="shared" si="3"/>
        <v>0</v>
      </c>
    </row>
    <row r="71" spans="1:8">
      <c r="A71" s="10"/>
      <c r="B71" s="25"/>
      <c r="C71" s="16"/>
      <c r="D71" s="17">
        <v>0</v>
      </c>
      <c r="E71" s="18">
        <f t="shared" si="4"/>
        <v>1</v>
      </c>
      <c r="F71" s="19">
        <f t="shared" si="5"/>
        <v>0</v>
      </c>
      <c r="G71" s="20">
        <f t="shared" si="2"/>
        <v>1000</v>
      </c>
      <c r="H71" s="21">
        <f t="shared" si="3"/>
        <v>0</v>
      </c>
    </row>
    <row r="72" spans="1:8">
      <c r="A72" s="10"/>
      <c r="B72" s="25"/>
      <c r="C72" s="16"/>
      <c r="D72" s="17">
        <v>0</v>
      </c>
      <c r="E72" s="18">
        <f t="shared" si="4"/>
        <v>1</v>
      </c>
      <c r="F72" s="19">
        <f t="shared" si="5"/>
        <v>0</v>
      </c>
      <c r="G72" s="20">
        <f t="shared" si="2"/>
        <v>1000</v>
      </c>
      <c r="H72" s="21">
        <f t="shared" si="3"/>
        <v>0</v>
      </c>
    </row>
    <row r="73" spans="1:8">
      <c r="A73" s="10"/>
      <c r="B73" s="25"/>
      <c r="C73" s="16"/>
      <c r="D73" s="17">
        <v>0</v>
      </c>
      <c r="E73" s="18">
        <f t="shared" si="4"/>
        <v>1</v>
      </c>
      <c r="F73" s="19">
        <f t="shared" si="5"/>
        <v>0</v>
      </c>
      <c r="G73" s="20">
        <f t="shared" si="2"/>
        <v>1000</v>
      </c>
      <c r="H73" s="21">
        <f t="shared" si="3"/>
        <v>0</v>
      </c>
    </row>
    <row r="74" spans="1:8">
      <c r="A74" s="10"/>
      <c r="B74" s="25"/>
      <c r="C74" s="16"/>
      <c r="D74" s="17">
        <v>0</v>
      </c>
      <c r="E74" s="18">
        <f t="shared" si="4"/>
        <v>1</v>
      </c>
      <c r="F74" s="19">
        <f t="shared" si="5"/>
        <v>0</v>
      </c>
      <c r="G74" s="20">
        <f t="shared" si="2"/>
        <v>1000</v>
      </c>
      <c r="H74" s="21">
        <f t="shared" si="3"/>
        <v>0</v>
      </c>
    </row>
    <row r="75" spans="1:8">
      <c r="A75" s="10"/>
      <c r="B75" s="25"/>
      <c r="C75" s="16"/>
      <c r="D75" s="17">
        <v>0</v>
      </c>
      <c r="E75" s="18">
        <f t="shared" si="4"/>
        <v>1</v>
      </c>
      <c r="F75" s="19">
        <f t="shared" si="5"/>
        <v>0</v>
      </c>
      <c r="G75" s="20">
        <f t="shared" si="2"/>
        <v>1000</v>
      </c>
      <c r="H75" s="21">
        <f t="shared" si="3"/>
        <v>0</v>
      </c>
    </row>
    <row r="76" spans="1:8">
      <c r="A76" s="10"/>
      <c r="B76" s="25"/>
      <c r="C76" s="16"/>
      <c r="D76" s="17">
        <v>0</v>
      </c>
      <c r="E76" s="18">
        <f t="shared" si="4"/>
        <v>1</v>
      </c>
      <c r="F76" s="19">
        <f t="shared" si="5"/>
        <v>0</v>
      </c>
      <c r="G76" s="20">
        <f t="shared" si="2"/>
        <v>1000</v>
      </c>
      <c r="H76" s="21">
        <f t="shared" si="3"/>
        <v>0</v>
      </c>
    </row>
    <row r="77" spans="1:8">
      <c r="A77" s="10"/>
      <c r="B77" s="25"/>
      <c r="C77" s="16"/>
      <c r="D77" s="17">
        <v>0</v>
      </c>
      <c r="E77" s="18">
        <f t="shared" si="4"/>
        <v>1</v>
      </c>
      <c r="F77" s="19">
        <f t="shared" si="5"/>
        <v>0</v>
      </c>
      <c r="G77" s="20">
        <f t="shared" si="2"/>
        <v>1000</v>
      </c>
      <c r="H77" s="21">
        <f t="shared" si="3"/>
        <v>0</v>
      </c>
    </row>
    <row r="78" spans="1:8">
      <c r="A78" s="10"/>
      <c r="B78" s="25"/>
      <c r="C78" s="16"/>
      <c r="D78" s="17">
        <v>0</v>
      </c>
      <c r="E78" s="18">
        <f t="shared" si="4"/>
        <v>1</v>
      </c>
      <c r="F78" s="19">
        <f t="shared" ref="F78:F109" si="6">((D78/$C$11)*(E78*$C$11))-(C78*$C$10)</f>
        <v>0</v>
      </c>
      <c r="G78" s="20">
        <f t="shared" si="2"/>
        <v>1000</v>
      </c>
      <c r="H78" s="21">
        <f t="shared" si="3"/>
        <v>0</v>
      </c>
    </row>
    <row r="79" spans="1:8">
      <c r="A79" s="10"/>
      <c r="B79" s="25"/>
      <c r="C79" s="16"/>
      <c r="D79" s="17">
        <v>0</v>
      </c>
      <c r="E79" s="18">
        <f t="shared" si="4"/>
        <v>1</v>
      </c>
      <c r="F79" s="19">
        <f t="shared" si="6"/>
        <v>0</v>
      </c>
      <c r="G79" s="20">
        <f t="shared" ref="G79:G114" si="7">+G78+F79</f>
        <v>1000</v>
      </c>
      <c r="H79" s="21">
        <f t="shared" ref="H79:H114" si="8">+F79/G78</f>
        <v>0</v>
      </c>
    </row>
    <row r="80" spans="1:8">
      <c r="A80" s="10"/>
      <c r="B80" s="25"/>
      <c r="C80" s="16"/>
      <c r="D80" s="17">
        <v>0</v>
      </c>
      <c r="E80" s="18">
        <f t="shared" si="4"/>
        <v>1</v>
      </c>
      <c r="F80" s="19">
        <f t="shared" si="6"/>
        <v>0</v>
      </c>
      <c r="G80" s="20">
        <f t="shared" si="7"/>
        <v>1000</v>
      </c>
      <c r="H80" s="21">
        <f t="shared" si="8"/>
        <v>0</v>
      </c>
    </row>
    <row r="81" spans="1:8">
      <c r="A81" s="10"/>
      <c r="B81" s="25"/>
      <c r="C81" s="16"/>
      <c r="D81" s="17">
        <v>0</v>
      </c>
      <c r="E81" s="18">
        <f t="shared" si="4"/>
        <v>1</v>
      </c>
      <c r="F81" s="19">
        <f t="shared" si="6"/>
        <v>0</v>
      </c>
      <c r="G81" s="20">
        <f t="shared" si="7"/>
        <v>1000</v>
      </c>
      <c r="H81" s="21">
        <f t="shared" si="8"/>
        <v>0</v>
      </c>
    </row>
    <row r="82" spans="1:8">
      <c r="A82" s="10"/>
      <c r="B82" s="25"/>
      <c r="C82" s="16"/>
      <c r="D82" s="17">
        <v>0</v>
      </c>
      <c r="E82" s="18">
        <f t="shared" si="4"/>
        <v>1</v>
      </c>
      <c r="F82" s="19">
        <f t="shared" si="6"/>
        <v>0</v>
      </c>
      <c r="G82" s="20">
        <f t="shared" si="7"/>
        <v>1000</v>
      </c>
      <c r="H82" s="21">
        <f t="shared" si="8"/>
        <v>0</v>
      </c>
    </row>
    <row r="83" spans="1:8">
      <c r="A83" s="10"/>
      <c r="B83" s="25"/>
      <c r="C83" s="16"/>
      <c r="D83" s="17">
        <v>0</v>
      </c>
      <c r="E83" s="18">
        <f t="shared" si="4"/>
        <v>1</v>
      </c>
      <c r="F83" s="19">
        <f t="shared" si="6"/>
        <v>0</v>
      </c>
      <c r="G83" s="20">
        <f t="shared" si="7"/>
        <v>1000</v>
      </c>
      <c r="H83" s="21">
        <f t="shared" si="8"/>
        <v>0</v>
      </c>
    </row>
    <row r="84" spans="1:8">
      <c r="A84" s="10"/>
      <c r="B84" s="25"/>
      <c r="C84" s="16"/>
      <c r="D84" s="17">
        <v>0</v>
      </c>
      <c r="E84" s="18">
        <f t="shared" si="4"/>
        <v>1</v>
      </c>
      <c r="F84" s="19">
        <f t="shared" si="6"/>
        <v>0</v>
      </c>
      <c r="G84" s="20">
        <f t="shared" si="7"/>
        <v>1000</v>
      </c>
      <c r="H84" s="21">
        <f t="shared" si="8"/>
        <v>0</v>
      </c>
    </row>
    <row r="85" spans="1:8">
      <c r="A85" s="10"/>
      <c r="B85" s="36"/>
      <c r="C85" s="22"/>
      <c r="D85" s="17">
        <v>0</v>
      </c>
      <c r="E85" s="18">
        <f t="shared" si="4"/>
        <v>1</v>
      </c>
      <c r="F85" s="19">
        <f t="shared" si="6"/>
        <v>0</v>
      </c>
      <c r="G85" s="20">
        <f t="shared" si="7"/>
        <v>1000</v>
      </c>
      <c r="H85" s="21">
        <f t="shared" si="8"/>
        <v>0</v>
      </c>
    </row>
    <row r="86" spans="1:8">
      <c r="A86" s="10"/>
      <c r="B86" s="25"/>
      <c r="C86" s="16"/>
      <c r="D86" s="17">
        <v>0</v>
      </c>
      <c r="E86" s="18">
        <f t="shared" si="4"/>
        <v>1</v>
      </c>
      <c r="F86" s="19">
        <f t="shared" si="6"/>
        <v>0</v>
      </c>
      <c r="G86" s="20">
        <f t="shared" si="7"/>
        <v>1000</v>
      </c>
      <c r="H86" s="21">
        <f t="shared" si="8"/>
        <v>0</v>
      </c>
    </row>
    <row r="87" spans="1:8">
      <c r="A87" s="10"/>
      <c r="B87" s="25"/>
      <c r="C87" s="16"/>
      <c r="D87" s="17">
        <v>0</v>
      </c>
      <c r="E87" s="18">
        <f t="shared" si="4"/>
        <v>1</v>
      </c>
      <c r="F87" s="19">
        <f t="shared" si="6"/>
        <v>0</v>
      </c>
      <c r="G87" s="20">
        <f t="shared" si="7"/>
        <v>1000</v>
      </c>
      <c r="H87" s="21">
        <f t="shared" si="8"/>
        <v>0</v>
      </c>
    </row>
    <row r="88" spans="1:8">
      <c r="A88" s="10"/>
      <c r="B88" s="25"/>
      <c r="C88" s="16"/>
      <c r="D88" s="17">
        <v>0</v>
      </c>
      <c r="E88" s="18">
        <f t="shared" si="4"/>
        <v>1</v>
      </c>
      <c r="F88" s="19">
        <f t="shared" si="6"/>
        <v>0</v>
      </c>
      <c r="G88" s="20">
        <f t="shared" si="7"/>
        <v>1000</v>
      </c>
      <c r="H88" s="21">
        <f t="shared" si="8"/>
        <v>0</v>
      </c>
    </row>
    <row r="89" spans="1:8">
      <c r="A89" s="10"/>
      <c r="B89" s="25"/>
      <c r="C89" s="16"/>
      <c r="D89" s="17">
        <v>0</v>
      </c>
      <c r="E89" s="18">
        <f t="shared" si="4"/>
        <v>1</v>
      </c>
      <c r="F89" s="19">
        <f t="shared" si="6"/>
        <v>0</v>
      </c>
      <c r="G89" s="20">
        <f t="shared" si="7"/>
        <v>1000</v>
      </c>
      <c r="H89" s="21">
        <f t="shared" si="8"/>
        <v>0</v>
      </c>
    </row>
    <row r="90" spans="1:8">
      <c r="A90" s="10"/>
      <c r="B90" s="25"/>
      <c r="C90" s="16"/>
      <c r="D90" s="17">
        <v>0</v>
      </c>
      <c r="E90" s="18">
        <f t="shared" si="4"/>
        <v>1</v>
      </c>
      <c r="F90" s="19">
        <f t="shared" si="6"/>
        <v>0</v>
      </c>
      <c r="G90" s="20">
        <f t="shared" si="7"/>
        <v>1000</v>
      </c>
      <c r="H90" s="21">
        <f t="shared" si="8"/>
        <v>0</v>
      </c>
    </row>
    <row r="91" spans="1:8">
      <c r="A91" s="10"/>
      <c r="B91" s="25"/>
      <c r="C91" s="16"/>
      <c r="D91" s="17">
        <v>0</v>
      </c>
      <c r="E91" s="18">
        <f t="shared" si="4"/>
        <v>1</v>
      </c>
      <c r="F91" s="19">
        <f t="shared" si="6"/>
        <v>0</v>
      </c>
      <c r="G91" s="20">
        <f t="shared" si="7"/>
        <v>1000</v>
      </c>
      <c r="H91" s="21">
        <f t="shared" si="8"/>
        <v>0</v>
      </c>
    </row>
    <row r="92" spans="1:8">
      <c r="A92" s="10"/>
      <c r="B92" s="25"/>
      <c r="C92" s="16"/>
      <c r="D92" s="17">
        <v>0</v>
      </c>
      <c r="E92" s="18">
        <f t="shared" si="4"/>
        <v>1</v>
      </c>
      <c r="F92" s="19">
        <f t="shared" si="6"/>
        <v>0</v>
      </c>
      <c r="G92" s="20">
        <f t="shared" si="7"/>
        <v>1000</v>
      </c>
      <c r="H92" s="21">
        <f t="shared" si="8"/>
        <v>0</v>
      </c>
    </row>
    <row r="93" spans="1:8">
      <c r="A93" s="10"/>
      <c r="B93" s="25"/>
      <c r="C93" s="16"/>
      <c r="D93" s="17">
        <v>0</v>
      </c>
      <c r="E93" s="18">
        <f t="shared" si="4"/>
        <v>1</v>
      </c>
      <c r="F93" s="19">
        <f t="shared" si="6"/>
        <v>0</v>
      </c>
      <c r="G93" s="20">
        <f t="shared" si="7"/>
        <v>1000</v>
      </c>
      <c r="H93" s="21">
        <f t="shared" si="8"/>
        <v>0</v>
      </c>
    </row>
    <row r="94" spans="1:8">
      <c r="A94" s="10"/>
      <c r="B94" s="25"/>
      <c r="C94" s="16"/>
      <c r="D94" s="17">
        <v>0</v>
      </c>
      <c r="E94" s="18">
        <f t="shared" si="4"/>
        <v>1</v>
      </c>
      <c r="F94" s="19">
        <f t="shared" si="6"/>
        <v>0</v>
      </c>
      <c r="G94" s="20">
        <f t="shared" si="7"/>
        <v>1000</v>
      </c>
      <c r="H94" s="21">
        <f t="shared" si="8"/>
        <v>0</v>
      </c>
    </row>
    <row r="95" spans="1:8">
      <c r="A95" s="10"/>
      <c r="B95" s="25"/>
      <c r="C95" s="16"/>
      <c r="D95" s="17">
        <v>0</v>
      </c>
      <c r="E95" s="18">
        <f t="shared" ref="E95:E114" si="9">MAX(1,1+INT((G94-stequity)/Delta))</f>
        <v>1</v>
      </c>
      <c r="F95" s="19">
        <f t="shared" si="6"/>
        <v>0</v>
      </c>
      <c r="G95" s="20">
        <f t="shared" si="7"/>
        <v>1000</v>
      </c>
      <c r="H95" s="21">
        <f t="shared" si="8"/>
        <v>0</v>
      </c>
    </row>
    <row r="96" spans="1:8">
      <c r="A96" s="10"/>
      <c r="B96" s="25"/>
      <c r="C96" s="16"/>
      <c r="D96" s="17">
        <v>0</v>
      </c>
      <c r="E96" s="18">
        <f t="shared" si="9"/>
        <v>1</v>
      </c>
      <c r="F96" s="19">
        <f t="shared" si="6"/>
        <v>0</v>
      </c>
      <c r="G96" s="20">
        <f t="shared" si="7"/>
        <v>1000</v>
      </c>
      <c r="H96" s="21">
        <f t="shared" si="8"/>
        <v>0</v>
      </c>
    </row>
    <row r="97" spans="1:8">
      <c r="A97" s="10"/>
      <c r="B97" s="23"/>
      <c r="C97" s="16"/>
      <c r="D97" s="17">
        <v>0</v>
      </c>
      <c r="E97" s="18">
        <f t="shared" si="9"/>
        <v>1</v>
      </c>
      <c r="F97" s="19">
        <f t="shared" si="6"/>
        <v>0</v>
      </c>
      <c r="G97" s="20">
        <f t="shared" si="7"/>
        <v>1000</v>
      </c>
      <c r="H97" s="21">
        <f t="shared" si="8"/>
        <v>0</v>
      </c>
    </row>
    <row r="98" spans="1:8">
      <c r="A98" s="10"/>
      <c r="B98" s="23"/>
      <c r="C98" s="16"/>
      <c r="D98" s="17">
        <v>0</v>
      </c>
      <c r="E98" s="18">
        <f t="shared" si="9"/>
        <v>1</v>
      </c>
      <c r="F98" s="19">
        <f t="shared" si="6"/>
        <v>0</v>
      </c>
      <c r="G98" s="20">
        <f t="shared" si="7"/>
        <v>1000</v>
      </c>
      <c r="H98" s="21">
        <f t="shared" si="8"/>
        <v>0</v>
      </c>
    </row>
    <row r="99" spans="1:8">
      <c r="A99" s="10"/>
      <c r="B99" s="23"/>
      <c r="C99" s="16"/>
      <c r="D99" s="17">
        <v>0</v>
      </c>
      <c r="E99" s="18">
        <f t="shared" si="9"/>
        <v>1</v>
      </c>
      <c r="F99" s="19">
        <f t="shared" si="6"/>
        <v>0</v>
      </c>
      <c r="G99" s="20">
        <f t="shared" si="7"/>
        <v>1000</v>
      </c>
      <c r="H99" s="21">
        <f t="shared" si="8"/>
        <v>0</v>
      </c>
    </row>
    <row r="100" spans="1:8">
      <c r="A100" s="10"/>
      <c r="B100" s="23"/>
      <c r="C100" s="16"/>
      <c r="D100" s="17">
        <v>0</v>
      </c>
      <c r="E100" s="18">
        <f t="shared" si="9"/>
        <v>1</v>
      </c>
      <c r="F100" s="19">
        <f t="shared" si="6"/>
        <v>0</v>
      </c>
      <c r="G100" s="20">
        <f t="shared" si="7"/>
        <v>1000</v>
      </c>
      <c r="H100" s="21">
        <f t="shared" si="8"/>
        <v>0</v>
      </c>
    </row>
    <row r="101" spans="1:8">
      <c r="A101" s="10"/>
      <c r="B101" s="23"/>
      <c r="C101" s="16"/>
      <c r="D101" s="17">
        <v>0</v>
      </c>
      <c r="E101" s="18">
        <f t="shared" si="9"/>
        <v>1</v>
      </c>
      <c r="F101" s="19">
        <f t="shared" si="6"/>
        <v>0</v>
      </c>
      <c r="G101" s="20">
        <f t="shared" si="7"/>
        <v>1000</v>
      </c>
      <c r="H101" s="21">
        <f t="shared" si="8"/>
        <v>0</v>
      </c>
    </row>
    <row r="102" spans="1:8">
      <c r="A102" s="10"/>
      <c r="B102" s="23"/>
      <c r="C102" s="16"/>
      <c r="D102" s="17">
        <v>0</v>
      </c>
      <c r="E102" s="18">
        <f t="shared" si="9"/>
        <v>1</v>
      </c>
      <c r="F102" s="19">
        <f t="shared" si="6"/>
        <v>0</v>
      </c>
      <c r="G102" s="20">
        <f t="shared" si="7"/>
        <v>1000</v>
      </c>
      <c r="H102" s="21">
        <f t="shared" si="8"/>
        <v>0</v>
      </c>
    </row>
    <row r="103" spans="1:8">
      <c r="A103" s="10"/>
      <c r="B103" s="23"/>
      <c r="C103" s="16"/>
      <c r="D103" s="17">
        <v>0</v>
      </c>
      <c r="E103" s="18">
        <f t="shared" si="9"/>
        <v>1</v>
      </c>
      <c r="F103" s="19">
        <f t="shared" si="6"/>
        <v>0</v>
      </c>
      <c r="G103" s="20">
        <f t="shared" si="7"/>
        <v>1000</v>
      </c>
      <c r="H103" s="21">
        <f t="shared" si="8"/>
        <v>0</v>
      </c>
    </row>
    <row r="104" spans="1:8">
      <c r="A104" s="10"/>
      <c r="B104" s="23"/>
      <c r="C104" s="16"/>
      <c r="D104" s="17">
        <v>0</v>
      </c>
      <c r="E104" s="18">
        <f t="shared" si="9"/>
        <v>1</v>
      </c>
      <c r="F104" s="19">
        <f t="shared" si="6"/>
        <v>0</v>
      </c>
      <c r="G104" s="20">
        <f t="shared" si="7"/>
        <v>1000</v>
      </c>
      <c r="H104" s="21">
        <f t="shared" si="8"/>
        <v>0</v>
      </c>
    </row>
    <row r="105" spans="1:8">
      <c r="A105" s="10"/>
      <c r="B105" s="23"/>
      <c r="C105" s="16"/>
      <c r="D105" s="17">
        <v>0</v>
      </c>
      <c r="E105" s="18">
        <f t="shared" si="9"/>
        <v>1</v>
      </c>
      <c r="F105" s="19">
        <f t="shared" si="6"/>
        <v>0</v>
      </c>
      <c r="G105" s="20">
        <f t="shared" si="7"/>
        <v>1000</v>
      </c>
      <c r="H105" s="21">
        <f t="shared" si="8"/>
        <v>0</v>
      </c>
    </row>
    <row r="106" spans="1:8">
      <c r="A106" s="10"/>
      <c r="B106" s="23"/>
      <c r="C106" s="16"/>
      <c r="D106" s="17">
        <v>0</v>
      </c>
      <c r="E106" s="18">
        <f t="shared" si="9"/>
        <v>1</v>
      </c>
      <c r="F106" s="19">
        <f t="shared" si="6"/>
        <v>0</v>
      </c>
      <c r="G106" s="20">
        <f t="shared" si="7"/>
        <v>1000</v>
      </c>
      <c r="H106" s="21">
        <f t="shared" si="8"/>
        <v>0</v>
      </c>
    </row>
    <row r="107" spans="1:8">
      <c r="A107" s="10"/>
      <c r="B107" s="23"/>
      <c r="C107" s="16"/>
      <c r="D107" s="17">
        <v>0</v>
      </c>
      <c r="E107" s="18">
        <f t="shared" si="9"/>
        <v>1</v>
      </c>
      <c r="F107" s="19">
        <f t="shared" si="6"/>
        <v>0</v>
      </c>
      <c r="G107" s="20">
        <f t="shared" si="7"/>
        <v>1000</v>
      </c>
      <c r="H107" s="21">
        <f t="shared" si="8"/>
        <v>0</v>
      </c>
    </row>
    <row r="108" spans="1:8">
      <c r="A108" s="10"/>
      <c r="B108" s="23"/>
      <c r="C108" s="16"/>
      <c r="D108" s="17">
        <v>0</v>
      </c>
      <c r="E108" s="18">
        <f t="shared" si="9"/>
        <v>1</v>
      </c>
      <c r="F108" s="19">
        <f t="shared" si="6"/>
        <v>0</v>
      </c>
      <c r="G108" s="20">
        <f t="shared" si="7"/>
        <v>1000</v>
      </c>
      <c r="H108" s="21">
        <f t="shared" si="8"/>
        <v>0</v>
      </c>
    </row>
    <row r="109" spans="1:8">
      <c r="A109" s="10"/>
      <c r="B109" s="23"/>
      <c r="C109" s="16"/>
      <c r="D109" s="17">
        <v>0</v>
      </c>
      <c r="E109" s="18">
        <f t="shared" si="9"/>
        <v>1</v>
      </c>
      <c r="F109" s="19">
        <f t="shared" si="6"/>
        <v>0</v>
      </c>
      <c r="G109" s="20">
        <f t="shared" si="7"/>
        <v>1000</v>
      </c>
      <c r="H109" s="21">
        <f t="shared" si="8"/>
        <v>0</v>
      </c>
    </row>
    <row r="110" spans="1:8">
      <c r="A110" s="10"/>
      <c r="B110" s="23"/>
      <c r="C110" s="16"/>
      <c r="D110" s="17">
        <v>0</v>
      </c>
      <c r="E110" s="18">
        <f t="shared" si="9"/>
        <v>1</v>
      </c>
      <c r="F110" s="19">
        <f t="shared" ref="F110:F114" si="10">((D110/$C$11)*(E110*$C$11))-(C110*$C$10)</f>
        <v>0</v>
      </c>
      <c r="G110" s="20">
        <f t="shared" si="7"/>
        <v>1000</v>
      </c>
      <c r="H110" s="21">
        <f t="shared" si="8"/>
        <v>0</v>
      </c>
    </row>
    <row r="111" spans="1:8">
      <c r="A111" s="10"/>
      <c r="B111" s="23"/>
      <c r="C111" s="16"/>
      <c r="D111" s="17">
        <v>0</v>
      </c>
      <c r="E111" s="18">
        <f t="shared" si="9"/>
        <v>1</v>
      </c>
      <c r="F111" s="19">
        <f t="shared" si="10"/>
        <v>0</v>
      </c>
      <c r="G111" s="20">
        <f t="shared" si="7"/>
        <v>1000</v>
      </c>
      <c r="H111" s="21">
        <f t="shared" si="8"/>
        <v>0</v>
      </c>
    </row>
    <row r="112" spans="1:8">
      <c r="A112" s="10"/>
      <c r="B112" s="23"/>
      <c r="C112" s="16"/>
      <c r="D112" s="17">
        <v>0</v>
      </c>
      <c r="E112" s="18">
        <f t="shared" si="9"/>
        <v>1</v>
      </c>
      <c r="F112" s="19">
        <f t="shared" si="10"/>
        <v>0</v>
      </c>
      <c r="G112" s="20">
        <f t="shared" si="7"/>
        <v>1000</v>
      </c>
      <c r="H112" s="21">
        <f t="shared" si="8"/>
        <v>0</v>
      </c>
    </row>
    <row r="113" spans="1:8">
      <c r="A113" s="10"/>
      <c r="B113" s="23"/>
      <c r="C113" s="16"/>
      <c r="D113" s="17">
        <v>0</v>
      </c>
      <c r="E113" s="18">
        <f t="shared" si="9"/>
        <v>1</v>
      </c>
      <c r="F113" s="19">
        <f t="shared" si="10"/>
        <v>0</v>
      </c>
      <c r="G113" s="20">
        <f t="shared" si="7"/>
        <v>1000</v>
      </c>
      <c r="H113" s="21">
        <f t="shared" si="8"/>
        <v>0</v>
      </c>
    </row>
    <row r="114" spans="1:8">
      <c r="A114" s="10"/>
      <c r="B114" s="23"/>
      <c r="C114" s="16"/>
      <c r="D114" s="17">
        <v>0</v>
      </c>
      <c r="E114" s="18">
        <f t="shared" si="9"/>
        <v>1</v>
      </c>
      <c r="F114" s="19">
        <f t="shared" si="10"/>
        <v>0</v>
      </c>
      <c r="G114" s="20">
        <f t="shared" si="7"/>
        <v>1000</v>
      </c>
      <c r="H114" s="21">
        <f t="shared" si="8"/>
        <v>0</v>
      </c>
    </row>
    <row r="115" spans="1:8">
      <c r="A115" s="11"/>
      <c r="B115" s="26" t="s">
        <v>15</v>
      </c>
      <c r="C115" s="27"/>
      <c r="D115" s="28"/>
      <c r="E115" s="29">
        <f>SUM(E14:E114)</f>
        <v>101</v>
      </c>
      <c r="F115" s="30">
        <f>SUM(F14:F114)</f>
        <v>0</v>
      </c>
      <c r="G115" s="31"/>
      <c r="H115" s="32"/>
    </row>
  </sheetData>
  <mergeCells count="15">
    <mergeCell ref="F4:H4"/>
    <mergeCell ref="B1:H3"/>
    <mergeCell ref="D5:E5"/>
    <mergeCell ref="D7:E7"/>
    <mergeCell ref="D8:E8"/>
    <mergeCell ref="B4:E4"/>
    <mergeCell ref="D6:E6"/>
    <mergeCell ref="F9:H9"/>
    <mergeCell ref="L23:S23"/>
    <mergeCell ref="A14:A28"/>
    <mergeCell ref="A29:A31"/>
    <mergeCell ref="C12:D12"/>
    <mergeCell ref="E12:H12"/>
    <mergeCell ref="D9:E9"/>
    <mergeCell ref="J14:T22"/>
  </mergeCells>
  <hyperlinks>
    <hyperlink ref="L23" r:id="rId1"/>
  </hyperlinks>
  <pageMargins left="0.7" right="0.7" top="0.75" bottom="0.75" header="0.3" footer="0.3"/>
  <pageSetup paperSize="9" orientation="portrait" horizontalDpi="1200" verticalDpi="1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Delta</vt:lpstr>
      <vt:lpstr>InitContracts</vt:lpstr>
      <vt:lpstr>Minamt</vt:lpstr>
      <vt:lpstr>stequity</vt:lpstr>
    </vt:vector>
  </TitlesOfParts>
  <Company>LG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Suriel Ports</dc:creator>
  <cp:lastModifiedBy>Suriel Ports</cp:lastModifiedBy>
  <dcterms:created xsi:type="dcterms:W3CDTF">2017-02-09T20:35:42Z</dcterms:created>
  <dcterms:modified xsi:type="dcterms:W3CDTF">2017-02-09T20:57:49Z</dcterms:modified>
</cp:coreProperties>
</file>