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4635" tabRatio="831"/>
  </bookViews>
  <sheets>
    <sheet name="QGBT" sheetId="17" r:id="rId1"/>
  </sheets>
  <calcPr calcId="145621"/>
</workbook>
</file>

<file path=xl/calcChain.xml><?xml version="1.0" encoding="utf-8"?>
<calcChain xmlns="http://schemas.openxmlformats.org/spreadsheetml/2006/main">
  <c r="D36" i="17" l="1"/>
  <c r="F36" i="17" s="1"/>
  <c r="F33" i="17"/>
  <c r="F28" i="17"/>
  <c r="F16" i="17"/>
  <c r="D37" i="17"/>
  <c r="F37" i="17" s="1"/>
  <c r="F26" i="17"/>
  <c r="F25" i="17"/>
  <c r="F24" i="17"/>
  <c r="F31" i="17"/>
  <c r="F32" i="17"/>
  <c r="F30" i="17"/>
  <c r="F29" i="17"/>
  <c r="F35" i="17"/>
  <c r="F34" i="17"/>
  <c r="F27" i="17"/>
  <c r="D39" i="17"/>
  <c r="F11" i="17" l="1"/>
  <c r="F12" i="17"/>
  <c r="F13" i="17"/>
  <c r="F14" i="17"/>
  <c r="F15" i="17"/>
  <c r="F22" i="17" l="1"/>
  <c r="F5" i="17"/>
  <c r="F39" i="17"/>
  <c r="F23" i="17"/>
  <c r="F38" i="17"/>
  <c r="F40" i="17"/>
  <c r="F17" i="17"/>
  <c r="F9" i="17"/>
  <c r="F8" i="17"/>
  <c r="F7" i="17"/>
  <c r="F6" i="17"/>
  <c r="F18" i="17" l="1"/>
  <c r="F10" i="17" l="1"/>
  <c r="F19" i="17"/>
  <c r="F20" i="17"/>
  <c r="F21" i="17"/>
  <c r="F4" i="17"/>
  <c r="F43" i="17" l="1"/>
  <c r="F44" i="17" s="1"/>
  <c r="F46" i="17" s="1"/>
</calcChain>
</file>

<file path=xl/sharedStrings.xml><?xml version="1.0" encoding="utf-8"?>
<sst xmlns="http://schemas.openxmlformats.org/spreadsheetml/2006/main" count="84" uniqueCount="51">
  <si>
    <t>Item</t>
  </si>
  <si>
    <t>Quant.</t>
  </si>
  <si>
    <t>Valor Parcial</t>
  </si>
  <si>
    <t>Valor Final</t>
  </si>
  <si>
    <t>Total (R$)</t>
  </si>
  <si>
    <t>Valor Unitário (R$)</t>
  </si>
  <si>
    <t>Unid.</t>
  </si>
  <si>
    <t>Descrição</t>
  </si>
  <si>
    <t>Valor da M.O.</t>
  </si>
  <si>
    <t>Espelho de Acrílico</t>
  </si>
  <si>
    <t>Etiqueta Grande</t>
  </si>
  <si>
    <t>Etiqueta Pequena</t>
  </si>
  <si>
    <t>Acessórios</t>
  </si>
  <si>
    <t>unid.</t>
  </si>
  <si>
    <t>m</t>
  </si>
  <si>
    <t>m²</t>
  </si>
  <si>
    <t>vb.</t>
  </si>
  <si>
    <t>Borne #4 mm²</t>
  </si>
  <si>
    <t>QUADRO COMANDO CE-12080-25 1200X800X250MM C/FLANGE IP54 -CEMAR</t>
  </si>
  <si>
    <t>QUADRO COMANDO CE-6040-20 600X400X200MM C/FLANGE IP54 CEMAR</t>
  </si>
  <si>
    <t>RELE PROTETOR FALTA DE FASE 380/415V - WEG RPW-FF-D70</t>
  </si>
  <si>
    <t>ISOLADOR PARAL 16X30MM 1/4" - ISOLADORES/EST - 16301</t>
  </si>
  <si>
    <t>CABO FLEXIVEL 750V PVC 4,0MM PT - COBREMACK</t>
  </si>
  <si>
    <t>CABO FLEXIVEL 750V PVC 4,0MM AZ CL - COBREMACK</t>
  </si>
  <si>
    <t>CABO FLEXIVEL 750V PVC 2,5MM PT - COBREMACK</t>
  </si>
  <si>
    <t>CABO FLEXIVEL 750V PVC 1,0MM PT - COBREMACK</t>
  </si>
  <si>
    <t>TERMINAL FORQUILHA PRE-ISOLADO 12-10AWG FURO 4MM (5/32") AM - TERMINAL/EST</t>
  </si>
  <si>
    <t>CANALETA PVC REC ABERTO 50X50 (BR C/2M) CZ - HELLERMANN</t>
  </si>
  <si>
    <t>TERMINAL PINO 7MM PRE-ISOLADO 16-14AWG 1,5-2,5MM CURTO AZ - MAGNET</t>
  </si>
  <si>
    <t>POSTE FINAL PF3 CZ C/PARAFUSO P/TRILHO DIN - WEG</t>
  </si>
  <si>
    <t>TAMPA FINAL P/BORNE TP MOLA 2,5MM CZ - WEG</t>
  </si>
  <si>
    <t>CONECTOR BORNE SIMPLES CONEXAO PARAF P/CABO 4MM CZ - WEG</t>
  </si>
  <si>
    <t>TC - Transformador de corrente 200/5</t>
  </si>
  <si>
    <t>Barramento de Cobre  - 200 A - F</t>
  </si>
  <si>
    <t>Barramento de Cobre  - 200 A - N</t>
  </si>
  <si>
    <t>Barramento de Cobre   - 200  A - T</t>
  </si>
  <si>
    <t>CONTATOR TRIPOLAR 9 A</t>
  </si>
  <si>
    <t>DISJ TERMOMAGNETICO DWB160B CX MOLDADA TRIP 160A 25KA/220-240V 16KA/380-415V 10KA/440V - WEG</t>
  </si>
  <si>
    <t>DISJUNTOR MINI MDW TRIP 32A CURVA C - WEG MDW-C32-3</t>
  </si>
  <si>
    <t>DISJUNTOR MINI MDW TRIP 16A CURVA C - WEG MDW-C16-3</t>
  </si>
  <si>
    <t>DISJUNTOR MINI MDW MONOP 10A CURVA C - WEG MDW-C10</t>
  </si>
  <si>
    <t>DISJUNTOR MINI MDW MONOP 6A CURVA C - WEG MDW-C6</t>
  </si>
  <si>
    <t>RELE RW27D SOBRECARGA P/CWM9...25 4-6,3A - WEG RW27-1D3-D063</t>
  </si>
  <si>
    <t>INTERRUPT DIFERENCIAL RESIDUAL 40A 30MA 4P - WEG RDW30-40-4</t>
  </si>
  <si>
    <t>INTERRUPT DIFERENCIAL RESIDUAL 25A 30MA 4P - WEG RDW30-25-4</t>
  </si>
  <si>
    <t>PROTETOR SURTO 1,5KV 45KA CLASSE PROT II - WEG SPW275-45</t>
  </si>
  <si>
    <t>MULTIMEDID GRANDEZAS ELETRICAS 90/270VCA C/MEM DE MASSA 50/60HZ MODBUS RTURS485 - WEG</t>
  </si>
  <si>
    <t>Relé de Corrente Sem Ajuste com acionameno 0.5 até 250A, 1 contato Normal Aberto</t>
  </si>
  <si>
    <t>Rele Auxiliar 24 VCA VCC, 1 CONTATO 1 NA, 1 CONTATO 1 NF (8A 220V)</t>
  </si>
  <si>
    <t>Transformador 220 24 Volts, 10VA</t>
  </si>
  <si>
    <t>LISTA DE MATERIAL # QTB - 611.1 + PAINEL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</si>
</sst>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/>
    <xf numFmtId="43" fontId="2" fillId="0" borderId="0" xfId="1" applyFont="1" applyFill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9" fontId="2" fillId="0" borderId="0" xfId="0" applyNumberFormat="1" applyFont="1" applyFill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4" fillId="0" borderId="10" xfId="0" applyFont="1" applyFill="1" applyBorder="1"/>
    <xf numFmtId="44" fontId="4" fillId="0" borderId="11" xfId="0" applyNumberFormat="1" applyFont="1" applyFill="1" applyBorder="1"/>
    <xf numFmtId="0" fontId="4" fillId="0" borderId="12" xfId="0" applyFont="1" applyFill="1" applyBorder="1"/>
    <xf numFmtId="44" fontId="4" fillId="0" borderId="6" xfId="0" applyNumberFormat="1" applyFont="1" applyFill="1" applyBorder="1"/>
    <xf numFmtId="0" fontId="4" fillId="0" borderId="8" xfId="0" applyFont="1" applyFill="1" applyBorder="1"/>
    <xf numFmtId="44" fontId="4" fillId="0" borderId="9" xfId="0" applyNumberFormat="1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4" fillId="0" borderId="7" xfId="2" applyNumberFormat="1" applyFont="1" applyFill="1" applyBorder="1" applyAlignment="1"/>
    <xf numFmtId="43" fontId="4" fillId="0" borderId="11" xfId="2" applyNumberFormat="1" applyFont="1" applyFill="1" applyBorder="1" applyAlignment="1"/>
    <xf numFmtId="0" fontId="4" fillId="0" borderId="17" xfId="0" applyFont="1" applyFill="1" applyBorder="1" applyAlignment="1">
      <alignment horizontal="center"/>
    </xf>
    <xf numFmtId="43" fontId="4" fillId="0" borderId="17" xfId="2" applyNumberFormat="1" applyFont="1" applyFill="1" applyBorder="1" applyAlignment="1"/>
    <xf numFmtId="43" fontId="4" fillId="0" borderId="16" xfId="2" applyNumberFormat="1" applyFont="1" applyFill="1" applyBorder="1" applyAlignment="1"/>
    <xf numFmtId="0" fontId="0" fillId="0" borderId="0" xfId="0" applyFont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1" zoomScaleNormal="100" workbookViewId="0">
      <selection activeCell="B9" sqref="B9"/>
    </sheetView>
  </sheetViews>
  <sheetFormatPr defaultRowHeight="15" x14ac:dyDescent="0.25"/>
  <cols>
    <col min="1" max="1" width="4.7109375" bestFit="1" customWidth="1"/>
    <col min="2" max="2" width="89.7109375" customWidth="1"/>
    <col min="3" max="3" width="5" bestFit="1" customWidth="1"/>
    <col min="4" max="4" width="11.42578125" customWidth="1"/>
    <col min="5" max="5" width="15.5703125" bestFit="1" customWidth="1"/>
    <col min="6" max="6" width="12.42578125" bestFit="1" customWidth="1"/>
  </cols>
  <sheetData>
    <row r="1" spans="1:8" x14ac:dyDescent="0.25">
      <c r="A1" s="31" t="s">
        <v>50</v>
      </c>
      <c r="B1" s="32"/>
      <c r="C1" s="32"/>
      <c r="D1" s="32"/>
      <c r="E1" s="32"/>
      <c r="F1" s="33"/>
      <c r="G1" s="29"/>
    </row>
    <row r="2" spans="1:8" ht="15.75" thickBot="1" x14ac:dyDescent="0.3">
      <c r="A2" s="34"/>
      <c r="B2" s="35"/>
      <c r="C2" s="35"/>
      <c r="D2" s="35"/>
      <c r="E2" s="35"/>
      <c r="F2" s="36"/>
      <c r="G2" s="29"/>
    </row>
    <row r="3" spans="1:8" ht="15.75" thickBot="1" x14ac:dyDescent="0.3">
      <c r="A3" s="7" t="s">
        <v>0</v>
      </c>
      <c r="B3" s="8" t="s">
        <v>7</v>
      </c>
      <c r="C3" s="7" t="s">
        <v>6</v>
      </c>
      <c r="D3" s="8" t="s">
        <v>1</v>
      </c>
      <c r="E3" s="7" t="s">
        <v>5</v>
      </c>
      <c r="F3" s="9" t="s">
        <v>4</v>
      </c>
      <c r="G3" s="29"/>
    </row>
    <row r="4" spans="1:8" x14ac:dyDescent="0.25">
      <c r="A4" s="20">
        <v>1</v>
      </c>
      <c r="B4" s="21" t="s">
        <v>18</v>
      </c>
      <c r="C4" s="21" t="s">
        <v>13</v>
      </c>
      <c r="D4" s="21">
        <v>1</v>
      </c>
      <c r="E4" s="22">
        <v>595</v>
      </c>
      <c r="F4" s="23">
        <f>E4*D4</f>
        <v>595</v>
      </c>
      <c r="G4" s="30"/>
      <c r="H4" s="12"/>
    </row>
    <row r="5" spans="1:8" x14ac:dyDescent="0.25">
      <c r="A5" s="20">
        <v>2</v>
      </c>
      <c r="B5" s="21" t="s">
        <v>37</v>
      </c>
      <c r="C5" s="21" t="s">
        <v>13</v>
      </c>
      <c r="D5" s="21">
        <v>1</v>
      </c>
      <c r="E5" s="22">
        <v>359</v>
      </c>
      <c r="F5" s="23">
        <f t="shared" ref="F5:F9" si="0">E5*D5</f>
        <v>359</v>
      </c>
      <c r="G5" s="30"/>
      <c r="H5" s="12"/>
    </row>
    <row r="6" spans="1:8" x14ac:dyDescent="0.25">
      <c r="A6" s="20">
        <v>3</v>
      </c>
      <c r="B6" s="21" t="s">
        <v>38</v>
      </c>
      <c r="C6" s="21" t="s">
        <v>13</v>
      </c>
      <c r="D6" s="21">
        <v>13</v>
      </c>
      <c r="E6" s="22">
        <v>33</v>
      </c>
      <c r="F6" s="23">
        <f t="shared" si="0"/>
        <v>429</v>
      </c>
      <c r="G6" s="12"/>
      <c r="H6" s="12"/>
    </row>
    <row r="7" spans="1:8" x14ac:dyDescent="0.25">
      <c r="A7" s="20">
        <v>4</v>
      </c>
      <c r="B7" s="21" t="s">
        <v>39</v>
      </c>
      <c r="C7" s="21" t="s">
        <v>13</v>
      </c>
      <c r="D7" s="21">
        <v>2</v>
      </c>
      <c r="E7" s="22">
        <v>33</v>
      </c>
      <c r="F7" s="23">
        <f t="shared" si="0"/>
        <v>66</v>
      </c>
      <c r="G7" s="12"/>
      <c r="H7" s="12"/>
    </row>
    <row r="8" spans="1:8" x14ac:dyDescent="0.25">
      <c r="A8" s="20">
        <v>5</v>
      </c>
      <c r="B8" s="21" t="s">
        <v>40</v>
      </c>
      <c r="C8" s="21" t="s">
        <v>13</v>
      </c>
      <c r="D8" s="21">
        <v>5</v>
      </c>
      <c r="E8" s="22">
        <v>5.9</v>
      </c>
      <c r="F8" s="23">
        <f t="shared" si="0"/>
        <v>29.5</v>
      </c>
      <c r="G8" s="12"/>
      <c r="H8" s="12"/>
    </row>
    <row r="9" spans="1:8" x14ac:dyDescent="0.25">
      <c r="A9" s="20">
        <v>6</v>
      </c>
      <c r="B9" s="21" t="s">
        <v>41</v>
      </c>
      <c r="C9" s="21" t="s">
        <v>13</v>
      </c>
      <c r="D9" s="21">
        <v>6</v>
      </c>
      <c r="E9" s="22">
        <v>13.1</v>
      </c>
      <c r="F9" s="23">
        <f t="shared" si="0"/>
        <v>78.599999999999994</v>
      </c>
      <c r="G9" s="27"/>
      <c r="H9" s="12"/>
    </row>
    <row r="10" spans="1:8" x14ac:dyDescent="0.25">
      <c r="A10" s="20">
        <v>7</v>
      </c>
      <c r="B10" s="21" t="s">
        <v>42</v>
      </c>
      <c r="C10" s="21" t="s">
        <v>13</v>
      </c>
      <c r="D10" s="21">
        <v>1</v>
      </c>
      <c r="E10" s="22">
        <v>69.8</v>
      </c>
      <c r="F10" s="23">
        <f>E10*D10</f>
        <v>69.8</v>
      </c>
      <c r="G10" s="11"/>
      <c r="H10" s="10"/>
    </row>
    <row r="11" spans="1:8" x14ac:dyDescent="0.25">
      <c r="A11" s="20">
        <v>8</v>
      </c>
      <c r="B11" s="21" t="s">
        <v>43</v>
      </c>
      <c r="C11" s="21" t="s">
        <v>13</v>
      </c>
      <c r="D11" s="21">
        <v>13</v>
      </c>
      <c r="E11" s="22">
        <v>98</v>
      </c>
      <c r="F11" s="23">
        <f t="shared" ref="F11:F16" si="1">E11*D11</f>
        <v>1274</v>
      </c>
      <c r="G11" s="11"/>
      <c r="H11" s="10"/>
    </row>
    <row r="12" spans="1:8" x14ac:dyDescent="0.25">
      <c r="A12" s="20">
        <v>9</v>
      </c>
      <c r="B12" s="21" t="s">
        <v>44</v>
      </c>
      <c r="C12" s="21" t="s">
        <v>13</v>
      </c>
      <c r="D12" s="21">
        <v>3</v>
      </c>
      <c r="E12" s="22">
        <v>98</v>
      </c>
      <c r="F12" s="23">
        <f t="shared" si="1"/>
        <v>294</v>
      </c>
      <c r="G12" s="11"/>
      <c r="H12" s="10"/>
    </row>
    <row r="13" spans="1:8" x14ac:dyDescent="0.25">
      <c r="A13" s="20">
        <v>10</v>
      </c>
      <c r="B13" s="21" t="s">
        <v>45</v>
      </c>
      <c r="C13" s="21" t="s">
        <v>13</v>
      </c>
      <c r="D13" s="21">
        <v>4</v>
      </c>
      <c r="E13" s="22">
        <v>68</v>
      </c>
      <c r="F13" s="23">
        <f t="shared" si="1"/>
        <v>272</v>
      </c>
      <c r="G13" s="11"/>
      <c r="H13" s="10"/>
    </row>
    <row r="14" spans="1:8" x14ac:dyDescent="0.25">
      <c r="A14" s="20">
        <v>11</v>
      </c>
      <c r="B14" s="21" t="s">
        <v>46</v>
      </c>
      <c r="C14" s="21" t="s">
        <v>13</v>
      </c>
      <c r="D14" s="21">
        <v>1</v>
      </c>
      <c r="E14" s="22">
        <v>1690</v>
      </c>
      <c r="F14" s="23">
        <f t="shared" si="1"/>
        <v>1690</v>
      </c>
      <c r="G14" s="11"/>
      <c r="H14" s="10"/>
    </row>
    <row r="15" spans="1:8" x14ac:dyDescent="0.25">
      <c r="A15" s="20">
        <v>12</v>
      </c>
      <c r="B15" s="21" t="s">
        <v>19</v>
      </c>
      <c r="C15" s="21" t="s">
        <v>13</v>
      </c>
      <c r="D15" s="21">
        <v>1</v>
      </c>
      <c r="E15" s="22">
        <v>223</v>
      </c>
      <c r="F15" s="23">
        <f t="shared" si="1"/>
        <v>223</v>
      </c>
      <c r="G15" s="11"/>
      <c r="H15" s="10"/>
    </row>
    <row r="16" spans="1:8" x14ac:dyDescent="0.25">
      <c r="A16" s="20">
        <v>13</v>
      </c>
      <c r="B16" s="21" t="s">
        <v>20</v>
      </c>
      <c r="C16" s="21" t="s">
        <v>13</v>
      </c>
      <c r="D16" s="21">
        <v>1</v>
      </c>
      <c r="E16" s="22">
        <v>91</v>
      </c>
      <c r="F16" s="23">
        <f t="shared" si="1"/>
        <v>91</v>
      </c>
      <c r="G16" s="11"/>
      <c r="H16" s="11"/>
    </row>
    <row r="17" spans="1:8" x14ac:dyDescent="0.25">
      <c r="A17" s="20">
        <v>14</v>
      </c>
      <c r="B17" s="21" t="s">
        <v>21</v>
      </c>
      <c r="C17" s="21" t="s">
        <v>13</v>
      </c>
      <c r="D17" s="21">
        <v>25</v>
      </c>
      <c r="E17" s="22">
        <v>3.9</v>
      </c>
      <c r="F17" s="23">
        <f t="shared" ref="F17:F40" si="2">E17*D17</f>
        <v>97.5</v>
      </c>
      <c r="G17" s="11"/>
      <c r="H17" s="11"/>
    </row>
    <row r="18" spans="1:8" x14ac:dyDescent="0.25">
      <c r="A18" s="20">
        <v>15</v>
      </c>
      <c r="B18" s="21" t="s">
        <v>32</v>
      </c>
      <c r="C18" s="21" t="s">
        <v>13</v>
      </c>
      <c r="D18" s="21">
        <v>3</v>
      </c>
      <c r="E18" s="22">
        <v>150</v>
      </c>
      <c r="F18" s="23">
        <f t="shared" si="2"/>
        <v>450</v>
      </c>
      <c r="G18" s="11"/>
      <c r="H18" s="11"/>
    </row>
    <row r="19" spans="1:8" x14ac:dyDescent="0.25">
      <c r="A19" s="20">
        <v>16</v>
      </c>
      <c r="B19" s="21" t="s">
        <v>33</v>
      </c>
      <c r="C19" s="21" t="s">
        <v>14</v>
      </c>
      <c r="D19" s="21">
        <v>3</v>
      </c>
      <c r="E19" s="22">
        <v>88</v>
      </c>
      <c r="F19" s="23">
        <f t="shared" si="2"/>
        <v>264</v>
      </c>
      <c r="G19" s="11"/>
      <c r="H19" s="11"/>
    </row>
    <row r="20" spans="1:8" x14ac:dyDescent="0.25">
      <c r="A20" s="20">
        <v>17</v>
      </c>
      <c r="B20" s="21" t="s">
        <v>34</v>
      </c>
      <c r="C20" s="21" t="s">
        <v>14</v>
      </c>
      <c r="D20" s="21">
        <v>2</v>
      </c>
      <c r="E20" s="22">
        <v>88</v>
      </c>
      <c r="F20" s="23">
        <f t="shared" si="2"/>
        <v>176</v>
      </c>
      <c r="G20" s="11"/>
      <c r="H20" s="11"/>
    </row>
    <row r="21" spans="1:8" x14ac:dyDescent="0.25">
      <c r="A21" s="20">
        <v>18</v>
      </c>
      <c r="B21" s="21" t="s">
        <v>35</v>
      </c>
      <c r="C21" s="21" t="s">
        <v>14</v>
      </c>
      <c r="D21" s="21">
        <v>0.6</v>
      </c>
      <c r="E21" s="22">
        <v>88</v>
      </c>
      <c r="F21" s="23">
        <f t="shared" si="2"/>
        <v>52.8</v>
      </c>
      <c r="G21" s="11"/>
      <c r="H21" s="11"/>
    </row>
    <row r="22" spans="1:8" x14ac:dyDescent="0.25">
      <c r="A22" s="20">
        <v>19</v>
      </c>
      <c r="B22" s="21" t="s">
        <v>48</v>
      </c>
      <c r="C22" s="21" t="s">
        <v>6</v>
      </c>
      <c r="D22" s="21">
        <v>13</v>
      </c>
      <c r="E22" s="22">
        <v>60</v>
      </c>
      <c r="F22" s="23">
        <f t="shared" si="2"/>
        <v>780</v>
      </c>
      <c r="G22" s="11"/>
      <c r="H22" s="11"/>
    </row>
    <row r="23" spans="1:8" x14ac:dyDescent="0.25">
      <c r="A23" s="20">
        <v>20</v>
      </c>
      <c r="B23" s="21" t="s">
        <v>47</v>
      </c>
      <c r="C23" s="21" t="s">
        <v>13</v>
      </c>
      <c r="D23" s="21">
        <v>13</v>
      </c>
      <c r="E23" s="22">
        <v>110</v>
      </c>
      <c r="F23" s="23">
        <f t="shared" si="2"/>
        <v>1430</v>
      </c>
      <c r="G23" s="11"/>
      <c r="H23" s="11"/>
    </row>
    <row r="24" spans="1:8" x14ac:dyDescent="0.25">
      <c r="A24" s="20">
        <v>21</v>
      </c>
      <c r="B24" s="21" t="s">
        <v>22</v>
      </c>
      <c r="C24" s="21" t="s">
        <v>14</v>
      </c>
      <c r="D24" s="21">
        <v>100</v>
      </c>
      <c r="E24" s="22">
        <v>1.29</v>
      </c>
      <c r="F24" s="23">
        <f t="shared" si="2"/>
        <v>129</v>
      </c>
      <c r="G24" s="11"/>
      <c r="H24" s="11"/>
    </row>
    <row r="25" spans="1:8" x14ac:dyDescent="0.25">
      <c r="A25" s="20">
        <v>22</v>
      </c>
      <c r="B25" s="21" t="s">
        <v>23</v>
      </c>
      <c r="C25" s="21" t="s">
        <v>14</v>
      </c>
      <c r="D25" s="21">
        <v>100</v>
      </c>
      <c r="E25" s="22">
        <v>1.29</v>
      </c>
      <c r="F25" s="23">
        <f t="shared" si="2"/>
        <v>129</v>
      </c>
      <c r="G25" s="11"/>
      <c r="H25" s="11"/>
    </row>
    <row r="26" spans="1:8" x14ac:dyDescent="0.25">
      <c r="A26" s="20">
        <v>23</v>
      </c>
      <c r="B26" s="21" t="s">
        <v>24</v>
      </c>
      <c r="C26" s="21" t="s">
        <v>14</v>
      </c>
      <c r="D26" s="21">
        <v>100</v>
      </c>
      <c r="E26" s="22">
        <v>0.75</v>
      </c>
      <c r="F26" s="23">
        <f t="shared" si="2"/>
        <v>75</v>
      </c>
      <c r="G26" s="11"/>
      <c r="H26" s="11"/>
    </row>
    <row r="27" spans="1:8" x14ac:dyDescent="0.25">
      <c r="A27" s="20">
        <v>24</v>
      </c>
      <c r="B27" s="21" t="s">
        <v>25</v>
      </c>
      <c r="C27" s="21" t="s">
        <v>14</v>
      </c>
      <c r="D27" s="21">
        <v>200</v>
      </c>
      <c r="E27" s="22">
        <v>0.39</v>
      </c>
      <c r="F27" s="23">
        <f t="shared" si="2"/>
        <v>78</v>
      </c>
      <c r="G27" s="11"/>
      <c r="H27" s="11"/>
    </row>
    <row r="28" spans="1:8" x14ac:dyDescent="0.25">
      <c r="A28" s="20">
        <v>25</v>
      </c>
      <c r="B28" s="21" t="s">
        <v>36</v>
      </c>
      <c r="C28" s="21" t="s">
        <v>6</v>
      </c>
      <c r="D28" s="21">
        <v>1</v>
      </c>
      <c r="E28" s="22">
        <v>115</v>
      </c>
      <c r="F28" s="23">
        <f t="shared" si="2"/>
        <v>115</v>
      </c>
      <c r="G28" s="11"/>
      <c r="H28" s="11"/>
    </row>
    <row r="29" spans="1:8" x14ac:dyDescent="0.25">
      <c r="A29" s="20">
        <v>26</v>
      </c>
      <c r="B29" s="21" t="s">
        <v>26</v>
      </c>
      <c r="C29" s="21" t="s">
        <v>13</v>
      </c>
      <c r="D29" s="21">
        <v>400</v>
      </c>
      <c r="E29" s="22">
        <v>0.3</v>
      </c>
      <c r="F29" s="23">
        <f t="shared" si="2"/>
        <v>120</v>
      </c>
      <c r="G29" s="11"/>
      <c r="H29" s="11"/>
    </row>
    <row r="30" spans="1:8" x14ac:dyDescent="0.25">
      <c r="A30" s="20">
        <v>27</v>
      </c>
      <c r="B30" s="21" t="s">
        <v>27</v>
      </c>
      <c r="C30" s="21" t="s">
        <v>13</v>
      </c>
      <c r="D30" s="21">
        <v>5</v>
      </c>
      <c r="E30" s="22">
        <v>19.5</v>
      </c>
      <c r="F30" s="23">
        <f t="shared" si="2"/>
        <v>97.5</v>
      </c>
      <c r="G30" s="11"/>
      <c r="H30" s="11"/>
    </row>
    <row r="31" spans="1:8" x14ac:dyDescent="0.25">
      <c r="A31" s="20">
        <v>28</v>
      </c>
      <c r="B31" s="21" t="s">
        <v>28</v>
      </c>
      <c r="C31" s="21" t="s">
        <v>13</v>
      </c>
      <c r="D31" s="21">
        <v>200</v>
      </c>
      <c r="E31" s="22">
        <v>0.16</v>
      </c>
      <c r="F31" s="23">
        <f t="shared" si="2"/>
        <v>32</v>
      </c>
      <c r="G31" s="11"/>
      <c r="H31" s="11"/>
    </row>
    <row r="32" spans="1:8" x14ac:dyDescent="0.25">
      <c r="A32" s="20">
        <v>29</v>
      </c>
      <c r="B32" s="21" t="s">
        <v>29</v>
      </c>
      <c r="C32" s="21" t="s">
        <v>13</v>
      </c>
      <c r="D32" s="21">
        <v>8</v>
      </c>
      <c r="E32" s="22">
        <v>1.6</v>
      </c>
      <c r="F32" s="23">
        <f t="shared" si="2"/>
        <v>12.8</v>
      </c>
      <c r="G32" s="11"/>
      <c r="H32" s="11"/>
    </row>
    <row r="33" spans="1:8" x14ac:dyDescent="0.25">
      <c r="A33" s="20">
        <v>30</v>
      </c>
      <c r="B33" s="21" t="s">
        <v>30</v>
      </c>
      <c r="C33" s="21" t="s">
        <v>13</v>
      </c>
      <c r="D33" s="21">
        <v>5</v>
      </c>
      <c r="E33" s="22">
        <v>1.35</v>
      </c>
      <c r="F33" s="23">
        <f t="shared" si="2"/>
        <v>6.75</v>
      </c>
      <c r="G33" s="11"/>
      <c r="H33" s="11"/>
    </row>
    <row r="34" spans="1:8" x14ac:dyDescent="0.25">
      <c r="A34" s="20">
        <v>31</v>
      </c>
      <c r="B34" s="21" t="s">
        <v>31</v>
      </c>
      <c r="C34" s="21" t="s">
        <v>13</v>
      </c>
      <c r="D34" s="21">
        <v>70</v>
      </c>
      <c r="E34" s="22">
        <v>2.95</v>
      </c>
      <c r="F34" s="23">
        <f t="shared" si="2"/>
        <v>206.5</v>
      </c>
      <c r="G34" s="11"/>
      <c r="H34" s="11"/>
    </row>
    <row r="35" spans="1:8" x14ac:dyDescent="0.25">
      <c r="A35" s="20">
        <v>32</v>
      </c>
      <c r="B35" s="21" t="s">
        <v>49</v>
      </c>
      <c r="C35" s="21" t="s">
        <v>13</v>
      </c>
      <c r="D35" s="21">
        <v>1</v>
      </c>
      <c r="E35" s="22">
        <v>100</v>
      </c>
      <c r="F35" s="23">
        <f t="shared" si="2"/>
        <v>100</v>
      </c>
      <c r="G35" s="11"/>
      <c r="H35" s="11"/>
    </row>
    <row r="36" spans="1:8" x14ac:dyDescent="0.25">
      <c r="A36" s="20">
        <v>33</v>
      </c>
      <c r="B36" s="21" t="s">
        <v>17</v>
      </c>
      <c r="C36" s="21" t="s">
        <v>13</v>
      </c>
      <c r="D36" s="21">
        <f>3*D14+3*(D15+D16)+5</f>
        <v>14</v>
      </c>
      <c r="E36" s="22">
        <v>4</v>
      </c>
      <c r="F36" s="23">
        <f t="shared" si="2"/>
        <v>56</v>
      </c>
      <c r="G36" s="11"/>
      <c r="H36" s="11"/>
    </row>
    <row r="37" spans="1:8" x14ac:dyDescent="0.25">
      <c r="A37" s="20">
        <v>34</v>
      </c>
      <c r="B37" s="21" t="s">
        <v>9</v>
      </c>
      <c r="C37" s="21" t="s">
        <v>15</v>
      </c>
      <c r="D37" s="21">
        <f>1.7*0.6</f>
        <v>1.02</v>
      </c>
      <c r="E37" s="22">
        <v>250</v>
      </c>
      <c r="F37" s="23">
        <f t="shared" si="2"/>
        <v>255</v>
      </c>
      <c r="G37" s="11"/>
      <c r="H37" s="11"/>
    </row>
    <row r="38" spans="1:8" x14ac:dyDescent="0.25">
      <c r="A38" s="20">
        <v>35</v>
      </c>
      <c r="B38" s="21" t="s">
        <v>10</v>
      </c>
      <c r="C38" s="21" t="s">
        <v>13</v>
      </c>
      <c r="D38" s="21">
        <v>2</v>
      </c>
      <c r="E38" s="22">
        <v>10</v>
      </c>
      <c r="F38" s="23">
        <f t="shared" si="2"/>
        <v>20</v>
      </c>
      <c r="G38" s="11"/>
      <c r="H38" s="11"/>
    </row>
    <row r="39" spans="1:8" x14ac:dyDescent="0.25">
      <c r="A39" s="20">
        <v>36</v>
      </c>
      <c r="B39" s="21" t="s">
        <v>11</v>
      </c>
      <c r="C39" s="21" t="s">
        <v>13</v>
      </c>
      <c r="D39" s="21">
        <f>SUM(D9:D18)+10</f>
        <v>68</v>
      </c>
      <c r="E39" s="22">
        <v>5</v>
      </c>
      <c r="F39" s="23">
        <f t="shared" si="2"/>
        <v>340</v>
      </c>
    </row>
    <row r="40" spans="1:8" x14ac:dyDescent="0.25">
      <c r="A40" s="20">
        <v>37</v>
      </c>
      <c r="B40" s="21" t="s">
        <v>12</v>
      </c>
      <c r="C40" s="21" t="s">
        <v>16</v>
      </c>
      <c r="D40" s="21">
        <v>1</v>
      </c>
      <c r="E40" s="22">
        <v>250</v>
      </c>
      <c r="F40" s="23">
        <f t="shared" si="2"/>
        <v>250</v>
      </c>
    </row>
    <row r="41" spans="1:8" ht="15.75" thickBot="1" x14ac:dyDescent="0.3">
      <c r="A41" s="28"/>
      <c r="B41" s="24"/>
      <c r="C41" s="24"/>
      <c r="D41" s="24"/>
      <c r="E41" s="25"/>
      <c r="F41" s="26"/>
    </row>
    <row r="42" spans="1:8" ht="15.75" thickBot="1" x14ac:dyDescent="0.3">
      <c r="A42" s="4"/>
      <c r="B42" s="4"/>
      <c r="C42" s="4"/>
      <c r="D42" s="4"/>
      <c r="E42" s="2"/>
      <c r="F42" s="3"/>
    </row>
    <row r="43" spans="1:8" x14ac:dyDescent="0.25">
      <c r="A43" s="5"/>
      <c r="B43" s="5"/>
      <c r="C43" s="5"/>
      <c r="D43" s="6"/>
      <c r="E43" s="17" t="s">
        <v>2</v>
      </c>
      <c r="F43" s="18">
        <f>SUM(F4:F41)</f>
        <v>10743.75</v>
      </c>
    </row>
    <row r="44" spans="1:8" x14ac:dyDescent="0.25">
      <c r="A44" s="1"/>
      <c r="B44" s="1"/>
      <c r="C44" s="1"/>
      <c r="D44" s="1"/>
      <c r="E44" s="13" t="s">
        <v>8</v>
      </c>
      <c r="F44" s="14">
        <f>0.2*F43</f>
        <v>2148.75</v>
      </c>
    </row>
    <row r="45" spans="1:8" x14ac:dyDescent="0.25">
      <c r="A45" s="1"/>
      <c r="B45" s="1"/>
      <c r="C45" s="1"/>
      <c r="D45" s="1"/>
      <c r="E45" s="13"/>
      <c r="F45" s="19"/>
    </row>
    <row r="46" spans="1:8" ht="15.75" thickBot="1" x14ac:dyDescent="0.3">
      <c r="A46" s="1"/>
      <c r="B46" s="1"/>
      <c r="C46" s="1"/>
      <c r="D46" s="1"/>
      <c r="E46" s="15" t="s">
        <v>3</v>
      </c>
      <c r="F46" s="16">
        <f>F44+F43</f>
        <v>12892.5</v>
      </c>
    </row>
  </sheetData>
  <mergeCells count="1">
    <mergeCell ref="A1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QGBT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</dc:creator>
  <cp:lastModifiedBy>Elifabio</cp:lastModifiedBy>
  <cp:lastPrinted>2014-05-27T20:09:23Z</cp:lastPrinted>
  <dcterms:created xsi:type="dcterms:W3CDTF">2014-02-07T17:29:59Z</dcterms:created>
  <dcterms:modified xsi:type="dcterms:W3CDTF">2017-09-26T12:55:27Z</dcterms:modified>
</cp:coreProperties>
</file>